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ol\Downloads\"/>
    </mc:Choice>
  </mc:AlternateContent>
  <bookViews>
    <workbookView xWindow="0" yWindow="0" windowWidth="23040" windowHeight="8244" activeTab="5"/>
  </bookViews>
  <sheets>
    <sheet name="девушки 5-6" sheetId="8" r:id="rId1"/>
    <sheet name="юноши 5-6" sheetId="7" r:id="rId2"/>
    <sheet name="девушки 7-8" sheetId="2" r:id="rId3"/>
    <sheet name="юноши 7-8 " sheetId="1" r:id="rId4"/>
    <sheet name="девушки 9-11" sheetId="6" r:id="rId5"/>
    <sheet name="юноши 9-11" sheetId="5" r:id="rId6"/>
  </sheets>
  <definedNames>
    <definedName name="Z_E089515C_7A47_489C_8BF8_B76124DF728F_.wvu.PrintArea" localSheetId="0" hidden="1">'девушки 5-6'!$A$1:$O$13</definedName>
    <definedName name="Z_E089515C_7A47_489C_8BF8_B76124DF728F_.wvu.PrintArea" localSheetId="2" hidden="1">'девушки 7-8'!$A$1:$O$18</definedName>
    <definedName name="Z_E089515C_7A47_489C_8BF8_B76124DF728F_.wvu.PrintArea" localSheetId="4" hidden="1">'девушки 9-11'!$A$1:$O$13</definedName>
    <definedName name="Z_E089515C_7A47_489C_8BF8_B76124DF728F_.wvu.PrintArea" localSheetId="1" hidden="1">'юноши 5-6'!$A$1:$O$14</definedName>
    <definedName name="Z_E089515C_7A47_489C_8BF8_B76124DF728F_.wvu.PrintArea" localSheetId="3" hidden="1">'юноши 7-8 '!$A$1:$O$16</definedName>
    <definedName name="Z_E089515C_7A47_489C_8BF8_B76124DF728F_.wvu.PrintArea" localSheetId="5" hidden="1">'юноши 9-11'!$A$1:$O$13</definedName>
    <definedName name="_xlnm.Print_Area" localSheetId="0">'девушки 5-6'!$A$1:$O$13</definedName>
    <definedName name="_xlnm.Print_Area" localSheetId="2">'девушки 7-8'!$A$1:$O$18</definedName>
    <definedName name="_xlnm.Print_Area" localSheetId="4">'девушки 9-11'!$A$1:$O$13</definedName>
    <definedName name="_xlnm.Print_Area" localSheetId="1">'юноши 5-6'!$A$1:$O$14</definedName>
    <definedName name="_xlnm.Print_Area" localSheetId="3">'юноши 7-8 '!$A$1:$O$16</definedName>
    <definedName name="_xlnm.Print_Area" localSheetId="5">'юноши 9-11'!$A$1:$O$13</definedName>
  </definedNames>
  <calcPr calcId="162913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H15" i="5" l="1"/>
  <c r="H15" i="6"/>
  <c r="H18" i="1"/>
  <c r="H20" i="2"/>
  <c r="H16" i="7"/>
  <c r="H15" i="8"/>
  <c r="M13" i="8"/>
  <c r="K13" i="8"/>
  <c r="I13" i="8"/>
  <c r="M12" i="8"/>
  <c r="K12" i="8"/>
  <c r="I12" i="8"/>
  <c r="M11" i="8"/>
  <c r="K11" i="8"/>
  <c r="I11" i="8"/>
  <c r="M14" i="7"/>
  <c r="K14" i="7"/>
  <c r="I14" i="7"/>
  <c r="M13" i="7"/>
  <c r="K13" i="7"/>
  <c r="I13" i="7"/>
  <c r="M12" i="7"/>
  <c r="K12" i="7"/>
  <c r="I12" i="7"/>
  <c r="M11" i="7"/>
  <c r="K11" i="7"/>
  <c r="I11" i="7"/>
  <c r="N11" i="7" l="1"/>
  <c r="N14" i="7"/>
  <c r="N11" i="8"/>
  <c r="N12" i="8"/>
  <c r="N13" i="8"/>
  <c r="N12" i="7"/>
  <c r="N13" i="7"/>
  <c r="M11" i="6"/>
  <c r="M13" i="6"/>
  <c r="K13" i="6"/>
  <c r="I13" i="6"/>
  <c r="M12" i="6"/>
  <c r="K12" i="6"/>
  <c r="I12" i="6"/>
  <c r="K11" i="6"/>
  <c r="I11" i="6"/>
  <c r="M13" i="5"/>
  <c r="K13" i="5"/>
  <c r="I13" i="5"/>
  <c r="M12" i="5"/>
  <c r="K12" i="5"/>
  <c r="I12" i="5"/>
  <c r="M11" i="5"/>
  <c r="K11" i="5"/>
  <c r="I11" i="5"/>
  <c r="I14" i="1"/>
  <c r="K11" i="1"/>
  <c r="I11" i="1"/>
  <c r="K14" i="1"/>
  <c r="M11" i="1"/>
  <c r="M18" i="2"/>
  <c r="K18" i="2"/>
  <c r="I18" i="2"/>
  <c r="M17" i="2"/>
  <c r="K17" i="2"/>
  <c r="I17" i="2"/>
  <c r="M16" i="2"/>
  <c r="K16" i="2"/>
  <c r="I16" i="2"/>
  <c r="M15" i="2"/>
  <c r="K15" i="2"/>
  <c r="I15" i="2"/>
  <c r="M14" i="2"/>
  <c r="K14" i="2"/>
  <c r="I14" i="2"/>
  <c r="M13" i="2"/>
  <c r="K13" i="2"/>
  <c r="I13" i="2"/>
  <c r="M12" i="2"/>
  <c r="K12" i="2"/>
  <c r="I12" i="2"/>
  <c r="M11" i="2"/>
  <c r="K11" i="2"/>
  <c r="I11" i="2"/>
  <c r="M12" i="1"/>
  <c r="M13" i="1"/>
  <c r="M14" i="1"/>
  <c r="M15" i="1"/>
  <c r="M16" i="1"/>
  <c r="N13" i="6" l="1"/>
  <c r="N11" i="5"/>
  <c r="N17" i="2"/>
  <c r="N15" i="2"/>
  <c r="N13" i="2"/>
  <c r="N11" i="2"/>
  <c r="N12" i="2"/>
  <c r="N14" i="2"/>
  <c r="N16" i="2"/>
  <c r="N18" i="2"/>
  <c r="N12" i="5"/>
  <c r="N13" i="5"/>
  <c r="N11" i="6"/>
  <c r="N12" i="6"/>
  <c r="K16" i="1"/>
  <c r="I16" i="1"/>
  <c r="K15" i="1"/>
  <c r="I15" i="1"/>
  <c r="K13" i="1"/>
  <c r="I13" i="1"/>
  <c r="K12" i="1"/>
  <c r="I12" i="1"/>
  <c r="N11" i="1" l="1"/>
  <c r="N13" i="1"/>
  <c r="N15" i="1"/>
  <c r="N14" i="1"/>
  <c r="N12" i="1"/>
  <c r="N16" i="1"/>
</calcChain>
</file>

<file path=xl/sharedStrings.xml><?xml version="1.0" encoding="utf-8"?>
<sst xmlns="http://schemas.openxmlformats.org/spreadsheetml/2006/main" count="321" uniqueCount="116">
  <si>
    <t>Протокол №1</t>
  </si>
  <si>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</si>
  <si>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</si>
  <si>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</si>
  <si>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</si>
  <si>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</si>
  <si>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</si>
  <si>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</si>
  <si>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</si>
  <si>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</si>
  <si>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</si>
  <si>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</si>
  <si>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</si>
  <si>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</si>
  <si>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</si>
  <si>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 юноши 7-8</t>
  </si>
  <si>
    <t xml:space="preserve">ВСЕГО баллов </t>
  </si>
  <si>
    <t>max 100</t>
  </si>
  <si>
    <t>max 20</t>
  </si>
  <si>
    <t>max 40</t>
  </si>
  <si>
    <t>Лучший результат среди девушек 7-8 классов</t>
  </si>
  <si>
    <t xml:space="preserve"> девушки 9-11</t>
  </si>
  <si>
    <t>Лучший результат среди девушек 9-11 классов</t>
  </si>
  <si>
    <t>Лучший результат среди юношей 9-11 классов</t>
  </si>
  <si>
    <t>Лучший результат среди юношей 7-8 классов</t>
  </si>
  <si>
    <t xml:space="preserve"> юноши 9-11</t>
  </si>
  <si>
    <t>Игровые виды спорта</t>
  </si>
  <si>
    <t>Максимально возможный результат в теории 7-8 классов</t>
  </si>
  <si>
    <t>Максимально возможный результат в теории 9-11 классов</t>
  </si>
  <si>
    <t xml:space="preserve"> девушки 7-8</t>
  </si>
  <si>
    <t>Протокол №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</si>
  <si>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</si>
  <si>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>Дата и время: "17" октября 2024 года</t>
  </si>
  <si>
    <t xml:space="preserve">Место проведения: </t>
  </si>
  <si>
    <t xml:space="preserve"> юноши 5-6</t>
  </si>
  <si>
    <t>Лучший результат среди юношей 5-6 классов</t>
  </si>
  <si>
    <t xml:space="preserve"> девушки 5-6</t>
  </si>
  <si>
    <t>Лучший результат среди девушек 5-6 классов</t>
  </si>
  <si>
    <t>Максимально возможный результат в теории 5-6 классов</t>
  </si>
  <si>
    <t>МБОУ "КСОШ № 2 им. Е.Н. Мосиной"</t>
  </si>
  <si>
    <t>Шипова</t>
  </si>
  <si>
    <t>Кристина</t>
  </si>
  <si>
    <t>Сергеевна</t>
  </si>
  <si>
    <t>Домашкевич</t>
  </si>
  <si>
    <t>Мария</t>
  </si>
  <si>
    <t>Шашкова</t>
  </si>
  <si>
    <t>Маргарита</t>
  </si>
  <si>
    <t>Антоновна</t>
  </si>
  <si>
    <t>МБОУ "Кингисеппская средняя общеобразовательная школа № 2 им. Е.Н.Мосиной"</t>
  </si>
  <si>
    <t>Зубов</t>
  </si>
  <si>
    <t>Павел</t>
  </si>
  <si>
    <t>Антонович</t>
  </si>
  <si>
    <t>Шаталов</t>
  </si>
  <si>
    <t>Виталий</t>
  </si>
  <si>
    <t>Евгеньевич</t>
  </si>
  <si>
    <t>Беляев</t>
  </si>
  <si>
    <t>Иван</t>
  </si>
  <si>
    <t>Вячеславович</t>
  </si>
  <si>
    <t>Мухортов</t>
  </si>
  <si>
    <t>Алексей</t>
  </si>
  <si>
    <t>МБОУ "Кингисеппская средняя общеобразовательная школа № 2 им. Е.Н.Мосиной</t>
  </si>
  <si>
    <t>МБОУ "КСОШ № 2 им.Е.Н. Мосиной"</t>
  </si>
  <si>
    <t>Романова</t>
  </si>
  <si>
    <t>Алиса</t>
  </si>
  <si>
    <t>Максимовна</t>
  </si>
  <si>
    <t>Чернова</t>
  </si>
  <si>
    <t>Анфиса</t>
  </si>
  <si>
    <t>Михайловна</t>
  </si>
  <si>
    <t>Гончарова</t>
  </si>
  <si>
    <t>Ирина</t>
  </si>
  <si>
    <t>Викторовна</t>
  </si>
  <si>
    <t>Ахмедова</t>
  </si>
  <si>
    <t>Милана</t>
  </si>
  <si>
    <t>Артемовна</t>
  </si>
  <si>
    <t>Павлова</t>
  </si>
  <si>
    <t>Елена</t>
  </si>
  <si>
    <t>Алексеевна</t>
  </si>
  <si>
    <t>Карпенко</t>
  </si>
  <si>
    <t>Любовь</t>
  </si>
  <si>
    <t>Барыш</t>
  </si>
  <si>
    <t>Виктория</t>
  </si>
  <si>
    <t>Шангина</t>
  </si>
  <si>
    <t>Ева</t>
  </si>
  <si>
    <t>Леонидовна</t>
  </si>
  <si>
    <t>Кузьмин</t>
  </si>
  <si>
    <t>Артемий</t>
  </si>
  <si>
    <t>Сергеевич</t>
  </si>
  <si>
    <t>Аршинов</t>
  </si>
  <si>
    <t>Максим</t>
  </si>
  <si>
    <t>Игоревич</t>
  </si>
  <si>
    <t>Буляк</t>
  </si>
  <si>
    <t>Данил</t>
  </si>
  <si>
    <t>Владимирович</t>
  </si>
  <si>
    <t>Северюхин</t>
  </si>
  <si>
    <t>Владислав</t>
  </si>
  <si>
    <t>Михайлович</t>
  </si>
  <si>
    <t>Мусаев</t>
  </si>
  <si>
    <t>Нихат</t>
  </si>
  <si>
    <t>МагсадОглы</t>
  </si>
  <si>
    <t>Морозов</t>
  </si>
  <si>
    <t>Дмитриевич</t>
  </si>
  <si>
    <t>Сапатинская</t>
  </si>
  <si>
    <t>Златослава</t>
  </si>
  <si>
    <t>Василиса</t>
  </si>
  <si>
    <t>Екатерина</t>
  </si>
  <si>
    <t>Артемьев</t>
  </si>
  <si>
    <t>Никита</t>
  </si>
  <si>
    <t>Александрович</t>
  </si>
  <si>
    <t>Черногубов</t>
  </si>
  <si>
    <t>Евгений</t>
  </si>
  <si>
    <t>Павлович</t>
  </si>
  <si>
    <t>Раскевич</t>
  </si>
  <si>
    <t>Артем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</si>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</sst>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name val="Arial Cyr"/>
    </font>
    <font>
      <sz val="11"/>
      <name val="Calibri"/>
      <family val="2"/>
      <charset val="204"/>
    </font>
    <font>
      <sz val="10"/>
      <color indexed="8"/>
      <name val="Arial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12" fillId="0" borderId="0">
      <protection locked="0"/>
    </xf>
    <xf numFmtId="0" fontId="13" fillId="0" borderId="0"/>
    <xf numFmtId="0" fontId="14" fillId="0" borderId="0" applyFill="0" applyProtection="0"/>
    <xf numFmtId="0" fontId="15" fillId="0" borderId="0"/>
    <xf numFmtId="0" fontId="16" fillId="0" borderId="0">
      <alignment vertical="center"/>
    </xf>
    <xf numFmtId="0" fontId="4" fillId="0" borderId="0">
      <protection locked="0"/>
    </xf>
    <xf numFmtId="0" fontId="17" fillId="0" borderId="0"/>
  </cellStyleXfs>
  <cellXfs count="115">
    <xf numFmtId="0" fontId="0" fillId="0" borderId="0" xfId="0">
      <alignment vertical="center"/>
    </xf>
    <xf numFmtId="0" fontId="2" fillId="0" borderId="0" xfId="0" applyFont="1" applyFill="1" applyAlignment="1"/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4" borderId="9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top" wrapText="1"/>
    </xf>
    <xf numFmtId="0" fontId="18" fillId="0" borderId="11" xfId="0" applyFont="1" applyFill="1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9" fillId="0" borderId="8" xfId="0" applyFont="1" applyFill="1" applyBorder="1" applyAlignment="1" applyProtection="1">
      <alignment horizontal="right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2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9" xfId="0" applyNumberFormat="1" applyFont="1" applyFill="1" applyBorder="1" applyAlignment="1">
      <alignment horizontal="center" vertical="center" wrapText="1"/>
    </xf>
    <xf numFmtId="2" fontId="8" fillId="3" borderId="9" xfId="0" applyNumberFormat="1" applyFont="1" applyFill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2" xfId="1"/>
    <cellStyle name="Обычный 2 3" xfId="6"/>
    <cellStyle name="Обычный 25" xfId="3"/>
    <cellStyle name="Обычный 3" xfId="4"/>
    <cellStyle name="Обычный 4" xfId="2"/>
    <cellStyle name="Обычный 5" xfId="7"/>
    <cellStyle name="Обычный 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zoomScale="90" workbookViewId="0">
      <selection activeCell="H16" sqref="H16"/>
    </sheetView>
  </sheetViews>
  <sheetFormatPr defaultColWidth="9.109375" defaultRowHeight="15.6" x14ac:dyDescent="0.3"/>
  <cols>
    <col min="1" max="1" width="4.109375" style="78" customWidth="1"/>
    <col min="2" max="2" width="6.88671875" style="78" customWidth="1"/>
    <col min="3" max="3" width="13.33203125" style="78" customWidth="1"/>
    <col min="4" max="4" width="11.6640625" style="78" customWidth="1"/>
    <col min="5" max="5" width="15.6640625" style="78" customWidth="1"/>
    <col min="6" max="6" width="7.44140625" style="78" customWidth="1"/>
    <col min="7" max="7" width="55" style="1" customWidth="1"/>
    <col min="8" max="8" width="9.109375" style="2"/>
    <col min="9" max="9" width="9.6640625" style="2" customWidth="1"/>
    <col min="10" max="10" width="8.109375" style="2" customWidth="1"/>
    <col min="11" max="11" width="9.6640625" style="2" customWidth="1"/>
    <col min="12" max="12" width="7.88671875" style="2" customWidth="1"/>
    <col min="13" max="13" width="9.6640625" style="3" customWidth="1"/>
    <col min="14" max="14" width="10.5546875" style="2" customWidth="1"/>
    <col min="15" max="15" width="13.33203125" style="4" customWidth="1"/>
    <col min="16" max="16384" width="9.109375" style="4"/>
  </cols>
  <sheetData>
    <row r="1" spans="1:16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 x14ac:dyDescent="0.3">
      <c r="A2" s="84" t="s">
        <v>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6" x14ac:dyDescent="0.3">
      <c r="A3" s="85" t="s">
        <v>32</v>
      </c>
      <c r="B3" s="85"/>
      <c r="C3" s="85"/>
      <c r="D3" s="85"/>
      <c r="E3" s="85"/>
      <c r="F3" s="86"/>
      <c r="O3" s="5">
        <v>46.65</v>
      </c>
    </row>
    <row r="4" spans="1:16" x14ac:dyDescent="0.3">
      <c r="A4" s="85" t="s">
        <v>33</v>
      </c>
      <c r="B4" s="85"/>
      <c r="C4" s="85"/>
      <c r="D4" s="85"/>
      <c r="E4" s="85"/>
      <c r="F4" s="87"/>
      <c r="G4" s="6" t="s">
        <v>48</v>
      </c>
    </row>
    <row r="5" spans="1:16" x14ac:dyDescent="0.3">
      <c r="A5" s="88" t="s">
        <v>36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6" s="78" customFormat="1" ht="15.75" customHeight="1" x14ac:dyDescent="0.3">
      <c r="A6" s="93" t="s">
        <v>1</v>
      </c>
      <c r="B6" s="93" t="s">
        <v>10</v>
      </c>
      <c r="C6" s="93" t="s">
        <v>12</v>
      </c>
      <c r="D6" s="93" t="s">
        <v>13</v>
      </c>
      <c r="E6" s="93" t="s">
        <v>14</v>
      </c>
      <c r="F6" s="93" t="s">
        <v>2</v>
      </c>
      <c r="G6" s="93" t="s">
        <v>9</v>
      </c>
      <c r="H6" s="96" t="s">
        <v>26</v>
      </c>
      <c r="I6" s="96"/>
      <c r="J6" s="96" t="s">
        <v>11</v>
      </c>
      <c r="K6" s="96"/>
      <c r="L6" s="96" t="s">
        <v>3</v>
      </c>
      <c r="M6" s="96"/>
      <c r="N6" s="97" t="s">
        <v>16</v>
      </c>
      <c r="O6" s="89" t="s">
        <v>5</v>
      </c>
    </row>
    <row r="7" spans="1:16" s="78" customFormat="1" x14ac:dyDescent="0.3">
      <c r="A7" s="94"/>
      <c r="B7" s="94"/>
      <c r="C7" s="94"/>
      <c r="D7" s="94"/>
      <c r="E7" s="94"/>
      <c r="F7" s="94"/>
      <c r="G7" s="94"/>
      <c r="H7" s="96"/>
      <c r="I7" s="96"/>
      <c r="J7" s="96"/>
      <c r="K7" s="96"/>
      <c r="L7" s="96"/>
      <c r="M7" s="96"/>
      <c r="N7" s="97"/>
      <c r="O7" s="90"/>
    </row>
    <row r="8" spans="1:16" s="78" customFormat="1" ht="26.4" x14ac:dyDescent="0.3">
      <c r="A8" s="94"/>
      <c r="B8" s="94"/>
      <c r="C8" s="94"/>
      <c r="D8" s="94"/>
      <c r="E8" s="94"/>
      <c r="F8" s="94"/>
      <c r="G8" s="94"/>
      <c r="H8" s="7" t="s">
        <v>6</v>
      </c>
      <c r="I8" s="80" t="s">
        <v>7</v>
      </c>
      <c r="J8" s="7" t="s">
        <v>8</v>
      </c>
      <c r="K8" s="80" t="s">
        <v>7</v>
      </c>
      <c r="L8" s="7" t="s">
        <v>4</v>
      </c>
      <c r="M8" s="8" t="s">
        <v>7</v>
      </c>
      <c r="N8" s="97"/>
      <c r="O8" s="90"/>
    </row>
    <row r="9" spans="1:16" s="78" customFormat="1" ht="16.2" thickBot="1" x14ac:dyDescent="0.35">
      <c r="A9" s="95"/>
      <c r="B9" s="95"/>
      <c r="C9" s="95"/>
      <c r="D9" s="95"/>
      <c r="E9" s="95"/>
      <c r="F9" s="95"/>
      <c r="G9" s="95"/>
      <c r="H9" s="14"/>
      <c r="I9" s="80" t="s">
        <v>19</v>
      </c>
      <c r="J9" s="9"/>
      <c r="K9" s="80" t="s">
        <v>19</v>
      </c>
      <c r="L9" s="9"/>
      <c r="M9" s="80" t="s">
        <v>18</v>
      </c>
      <c r="N9" s="80" t="s">
        <v>17</v>
      </c>
      <c r="O9" s="90"/>
    </row>
    <row r="10" spans="1:16" s="78" customFormat="1" ht="16.2" thickBot="1" x14ac:dyDescent="0.35">
      <c r="A10" s="91" t="s">
        <v>37</v>
      </c>
      <c r="B10" s="92"/>
      <c r="C10" s="92"/>
      <c r="D10" s="92"/>
      <c r="E10" s="92"/>
      <c r="F10" s="92"/>
      <c r="G10" s="92"/>
      <c r="H10" s="32">
        <v>27.3</v>
      </c>
      <c r="I10" s="15"/>
      <c r="J10" s="16">
        <v>8.5</v>
      </c>
      <c r="K10" s="17"/>
      <c r="L10" s="30">
        <v>53</v>
      </c>
      <c r="M10" s="18"/>
      <c r="N10" s="19"/>
      <c r="O10" s="90"/>
      <c r="P10" s="79"/>
    </row>
    <row r="11" spans="1:16" s="78" customFormat="1" ht="27" customHeight="1" x14ac:dyDescent="0.3">
      <c r="A11" s="10">
        <v>1</v>
      </c>
      <c r="B11" s="72">
        <v>501</v>
      </c>
      <c r="C11" s="71" t="s">
        <v>40</v>
      </c>
      <c r="D11" s="71" t="s">
        <v>41</v>
      </c>
      <c r="E11" s="71" t="s">
        <v>42</v>
      </c>
      <c r="F11" s="72">
        <v>5</v>
      </c>
      <c r="G11" s="72" t="s">
        <v>39</v>
      </c>
      <c r="H11" s="20">
        <v>27.3</v>
      </c>
      <c r="I11" s="80">
        <f t="shared" ref="I11:I13" si="0">40*$H$10/H11</f>
        <v>40</v>
      </c>
      <c r="J11" s="7">
        <v>8.5</v>
      </c>
      <c r="K11" s="80">
        <f t="shared" ref="K11:K13" si="1">40*J11/$J$10</f>
        <v>40</v>
      </c>
      <c r="L11" s="21">
        <v>12</v>
      </c>
      <c r="M11" s="80">
        <f t="shared" ref="M11:M13" si="2">20*L11/$L$10</f>
        <v>4.5283018867924527</v>
      </c>
      <c r="N11" s="80">
        <f t="shared" ref="N11:N13" si="3">I11+K11+M11</f>
        <v>84.528301886792448</v>
      </c>
      <c r="O11" s="81" t="s">
        <v>113</v>
      </c>
    </row>
    <row r="12" spans="1:16" s="11" customFormat="1" ht="27" customHeight="1" x14ac:dyDescent="0.25">
      <c r="A12" s="10">
        <v>2</v>
      </c>
      <c r="B12" s="72">
        <v>601</v>
      </c>
      <c r="C12" s="71" t="s">
        <v>43</v>
      </c>
      <c r="D12" s="71" t="s">
        <v>44</v>
      </c>
      <c r="E12" s="71" t="s">
        <v>42</v>
      </c>
      <c r="F12" s="72">
        <v>6</v>
      </c>
      <c r="G12" s="72" t="s">
        <v>39</v>
      </c>
      <c r="H12" s="20">
        <v>40.5</v>
      </c>
      <c r="I12" s="80">
        <f t="shared" si="0"/>
        <v>26.962962962962962</v>
      </c>
      <c r="J12" s="7">
        <v>8</v>
      </c>
      <c r="K12" s="80">
        <f t="shared" si="1"/>
        <v>37.647058823529413</v>
      </c>
      <c r="L12" s="21">
        <v>11</v>
      </c>
      <c r="M12" s="80">
        <f t="shared" si="2"/>
        <v>4.1509433962264151</v>
      </c>
      <c r="N12" s="80">
        <f t="shared" si="3"/>
        <v>68.760965182718792</v>
      </c>
      <c r="O12" s="74" t="s">
        <v>114</v>
      </c>
    </row>
    <row r="13" spans="1:16" s="11" customFormat="1" ht="27" customHeight="1" x14ac:dyDescent="0.25">
      <c r="A13" s="10">
        <v>3</v>
      </c>
      <c r="B13" s="72">
        <v>602</v>
      </c>
      <c r="C13" s="71" t="s">
        <v>45</v>
      </c>
      <c r="D13" s="71" t="s">
        <v>46</v>
      </c>
      <c r="E13" s="71" t="s">
        <v>47</v>
      </c>
      <c r="F13" s="72">
        <v>6</v>
      </c>
      <c r="G13" s="72" t="s">
        <v>39</v>
      </c>
      <c r="H13" s="20">
        <v>44.9</v>
      </c>
      <c r="I13" s="80">
        <f t="shared" si="0"/>
        <v>24.320712694877507</v>
      </c>
      <c r="J13" s="7">
        <v>7</v>
      </c>
      <c r="K13" s="80">
        <f t="shared" si="1"/>
        <v>32.941176470588232</v>
      </c>
      <c r="L13" s="21">
        <v>14</v>
      </c>
      <c r="M13" s="80">
        <f t="shared" si="2"/>
        <v>5.283018867924528</v>
      </c>
      <c r="N13" s="80">
        <f t="shared" si="3"/>
        <v>62.544908033390264</v>
      </c>
      <c r="O13" s="74" t="s">
        <v>114</v>
      </c>
    </row>
    <row r="14" spans="1:16" ht="16.2" thickBot="1" x14ac:dyDescent="0.35">
      <c r="A14" s="12"/>
      <c r="B14" s="12"/>
      <c r="C14" s="12"/>
      <c r="D14" s="12"/>
      <c r="E14" s="12"/>
    </row>
    <row r="15" spans="1:16" ht="15.75" customHeight="1" x14ac:dyDescent="0.3">
      <c r="A15" s="12"/>
      <c r="B15" s="12"/>
      <c r="C15" s="27" t="s">
        <v>37</v>
      </c>
      <c r="D15" s="26"/>
      <c r="E15" s="26"/>
      <c r="F15" s="26"/>
      <c r="G15" s="26"/>
      <c r="H15" s="113">
        <f>N11</f>
        <v>84.528301886792448</v>
      </c>
      <c r="I15" s="26"/>
      <c r="M15" s="2"/>
      <c r="O15" s="3"/>
      <c r="P15" s="2"/>
    </row>
    <row r="16" spans="1:16" ht="16.2" thickBot="1" x14ac:dyDescent="0.35">
      <c r="A16" s="12"/>
      <c r="B16" s="12"/>
      <c r="C16" s="12"/>
      <c r="D16" s="12"/>
      <c r="E16" s="12"/>
      <c r="G16" s="6"/>
      <c r="M16" s="2"/>
      <c r="O16" s="3"/>
      <c r="P16" s="2"/>
    </row>
    <row r="17" spans="1:16" x14ac:dyDescent="0.3">
      <c r="A17" s="12"/>
      <c r="B17" s="12"/>
      <c r="C17" s="27" t="s">
        <v>38</v>
      </c>
      <c r="D17" s="26"/>
      <c r="E17" s="26"/>
      <c r="F17" s="26"/>
      <c r="G17" s="26"/>
      <c r="H17" s="28">
        <v>20</v>
      </c>
      <c r="M17" s="2"/>
      <c r="O17" s="3"/>
      <c r="P17" s="2"/>
    </row>
    <row r="18" spans="1:16" x14ac:dyDescent="0.3">
      <c r="A18" s="12"/>
      <c r="B18" s="12"/>
      <c r="C18" s="12"/>
      <c r="D18" s="12"/>
      <c r="E18" s="12"/>
    </row>
    <row r="19" spans="1:16" x14ac:dyDescent="0.3">
      <c r="A19" s="12"/>
      <c r="B19" s="12"/>
      <c r="C19" s="12"/>
      <c r="D19" s="12"/>
      <c r="E19" s="12"/>
    </row>
    <row r="20" spans="1:16" x14ac:dyDescent="0.3">
      <c r="A20" s="12"/>
      <c r="B20" s="12"/>
      <c r="C20" s="12"/>
      <c r="D20" s="12"/>
      <c r="E20" s="12"/>
    </row>
    <row r="21" spans="1:16" x14ac:dyDescent="0.3">
      <c r="A21" s="12"/>
      <c r="B21" s="12"/>
      <c r="C21" s="12"/>
      <c r="D21" s="12"/>
      <c r="E21" s="12"/>
    </row>
    <row r="22" spans="1:16" x14ac:dyDescent="0.3">
      <c r="A22" s="12"/>
      <c r="B22" s="12"/>
      <c r="C22" s="12"/>
      <c r="D22" s="12"/>
      <c r="E22" s="12"/>
    </row>
    <row r="23" spans="1:16" x14ac:dyDescent="0.3">
      <c r="A23" s="12"/>
      <c r="B23" s="12"/>
      <c r="C23" s="12"/>
      <c r="D23" s="12"/>
      <c r="E23" s="12"/>
    </row>
    <row r="24" spans="1:16" x14ac:dyDescent="0.3">
      <c r="A24" s="12"/>
      <c r="B24" s="12"/>
      <c r="C24" s="12"/>
      <c r="D24" s="12"/>
      <c r="E24" s="12"/>
    </row>
    <row r="25" spans="1:16" x14ac:dyDescent="0.3">
      <c r="A25" s="12"/>
      <c r="B25" s="12"/>
      <c r="C25" s="12"/>
      <c r="D25" s="12"/>
      <c r="E25" s="12"/>
    </row>
    <row r="26" spans="1:16" x14ac:dyDescent="0.3">
      <c r="A26" s="12"/>
      <c r="B26" s="12"/>
      <c r="C26" s="12"/>
      <c r="D26" s="12"/>
      <c r="E26" s="12"/>
    </row>
    <row r="27" spans="1:16" x14ac:dyDescent="0.3">
      <c r="A27" s="12"/>
      <c r="B27" s="12"/>
      <c r="C27" s="12"/>
      <c r="D27" s="12"/>
      <c r="E27" s="12"/>
    </row>
    <row r="28" spans="1:16" x14ac:dyDescent="0.3">
      <c r="A28" s="12"/>
      <c r="B28" s="12"/>
      <c r="C28" s="12"/>
      <c r="D28" s="12"/>
      <c r="E28" s="12"/>
    </row>
    <row r="29" spans="1:16" x14ac:dyDescent="0.3">
      <c r="A29" s="12"/>
      <c r="B29" s="12"/>
      <c r="C29" s="12"/>
      <c r="D29" s="12"/>
      <c r="E29" s="12"/>
    </row>
    <row r="30" spans="1:16" x14ac:dyDescent="0.3">
      <c r="A30" s="13"/>
      <c r="B30" s="13"/>
      <c r="C30" s="13"/>
      <c r="D30" s="13"/>
      <c r="E30" s="13"/>
    </row>
  </sheetData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90" workbookViewId="0">
      <selection activeCell="H17" sqref="H17"/>
    </sheetView>
  </sheetViews>
  <sheetFormatPr defaultColWidth="9.109375" defaultRowHeight="15.6" x14ac:dyDescent="0.3"/>
  <cols>
    <col min="1" max="1" width="4.109375" style="77" customWidth="1"/>
    <col min="2" max="2" width="6.88671875" style="77" customWidth="1"/>
    <col min="3" max="3" width="13.33203125" style="77" customWidth="1"/>
    <col min="4" max="4" width="11.6640625" style="77" customWidth="1"/>
    <col min="5" max="5" width="15.6640625" style="77" customWidth="1"/>
    <col min="6" max="6" width="7.44140625" style="77" customWidth="1"/>
    <col min="7" max="7" width="55" style="34" customWidth="1"/>
    <col min="8" max="8" width="9.109375" style="35"/>
    <col min="9" max="9" width="9.6640625" style="35" customWidth="1"/>
    <col min="10" max="10" width="8.109375" style="35" customWidth="1"/>
    <col min="11" max="11" width="9.6640625" style="35" customWidth="1"/>
    <col min="12" max="12" width="7.88671875" style="35" customWidth="1"/>
    <col min="13" max="13" width="9.6640625" style="36" customWidth="1"/>
    <col min="14" max="14" width="10.5546875" style="35" customWidth="1"/>
    <col min="15" max="15" width="13.109375" style="33" customWidth="1"/>
    <col min="16" max="16384" width="9.109375" style="33"/>
  </cols>
  <sheetData>
    <row r="1" spans="1:16" x14ac:dyDescent="0.3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x14ac:dyDescent="0.3">
      <c r="A2" s="99" t="s">
        <v>31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3">
      <c r="A3" s="100" t="s">
        <v>32</v>
      </c>
      <c r="B3" s="100"/>
      <c r="C3" s="100"/>
      <c r="D3" s="100"/>
      <c r="E3" s="100"/>
      <c r="F3" s="101"/>
      <c r="G3" s="34" t="s">
        <v>60</v>
      </c>
      <c r="O3" s="37"/>
    </row>
    <row r="4" spans="1:16" x14ac:dyDescent="0.3">
      <c r="A4" s="100" t="s">
        <v>33</v>
      </c>
      <c r="B4" s="100"/>
      <c r="C4" s="100"/>
      <c r="D4" s="100"/>
      <c r="E4" s="100"/>
      <c r="F4" s="102"/>
      <c r="G4" s="38"/>
    </row>
    <row r="5" spans="1:16" x14ac:dyDescent="0.3">
      <c r="A5" s="103" t="s">
        <v>34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s="77" customFormat="1" ht="15.75" customHeight="1" x14ac:dyDescent="0.3">
      <c r="A6" s="108" t="s">
        <v>1</v>
      </c>
      <c r="B6" s="108" t="s">
        <v>10</v>
      </c>
      <c r="C6" s="108" t="s">
        <v>12</v>
      </c>
      <c r="D6" s="108" t="s">
        <v>13</v>
      </c>
      <c r="E6" s="108" t="s">
        <v>14</v>
      </c>
      <c r="F6" s="108" t="s">
        <v>2</v>
      </c>
      <c r="G6" s="108" t="s">
        <v>9</v>
      </c>
      <c r="H6" s="111" t="s">
        <v>26</v>
      </c>
      <c r="I6" s="111"/>
      <c r="J6" s="111" t="s">
        <v>11</v>
      </c>
      <c r="K6" s="111"/>
      <c r="L6" s="111" t="s">
        <v>3</v>
      </c>
      <c r="M6" s="111"/>
      <c r="N6" s="112" t="s">
        <v>16</v>
      </c>
      <c r="O6" s="104" t="s">
        <v>5</v>
      </c>
    </row>
    <row r="7" spans="1:16" s="77" customFormat="1" x14ac:dyDescent="0.3">
      <c r="A7" s="109"/>
      <c r="B7" s="109"/>
      <c r="C7" s="109"/>
      <c r="D7" s="109"/>
      <c r="E7" s="109"/>
      <c r="F7" s="109"/>
      <c r="G7" s="109"/>
      <c r="H7" s="111"/>
      <c r="I7" s="111"/>
      <c r="J7" s="111"/>
      <c r="K7" s="111"/>
      <c r="L7" s="111"/>
      <c r="M7" s="111"/>
      <c r="N7" s="112"/>
      <c r="O7" s="105"/>
    </row>
    <row r="8" spans="1:16" s="77" customFormat="1" ht="26.4" x14ac:dyDescent="0.3">
      <c r="A8" s="109"/>
      <c r="B8" s="109"/>
      <c r="C8" s="109"/>
      <c r="D8" s="109"/>
      <c r="E8" s="109"/>
      <c r="F8" s="109"/>
      <c r="G8" s="109"/>
      <c r="H8" s="39" t="s">
        <v>6</v>
      </c>
      <c r="I8" s="76" t="s">
        <v>7</v>
      </c>
      <c r="J8" s="39" t="s">
        <v>8</v>
      </c>
      <c r="K8" s="76" t="s">
        <v>7</v>
      </c>
      <c r="L8" s="39" t="s">
        <v>4</v>
      </c>
      <c r="M8" s="60" t="s">
        <v>7</v>
      </c>
      <c r="N8" s="112"/>
      <c r="O8" s="105"/>
    </row>
    <row r="9" spans="1:16" s="77" customFormat="1" ht="16.2" thickBot="1" x14ac:dyDescent="0.35">
      <c r="A9" s="110"/>
      <c r="B9" s="110"/>
      <c r="C9" s="110"/>
      <c r="D9" s="110"/>
      <c r="E9" s="110"/>
      <c r="F9" s="110"/>
      <c r="G9" s="110"/>
      <c r="H9" s="40"/>
      <c r="I9" s="76" t="s">
        <v>19</v>
      </c>
      <c r="J9" s="41"/>
      <c r="K9" s="76" t="s">
        <v>19</v>
      </c>
      <c r="L9" s="41"/>
      <c r="M9" s="76" t="s">
        <v>18</v>
      </c>
      <c r="N9" s="76" t="s">
        <v>17</v>
      </c>
      <c r="O9" s="105"/>
    </row>
    <row r="10" spans="1:16" s="77" customFormat="1" ht="16.2" thickBot="1" x14ac:dyDescent="0.35">
      <c r="A10" s="106" t="s">
        <v>35</v>
      </c>
      <c r="B10" s="107"/>
      <c r="C10" s="107"/>
      <c r="D10" s="107"/>
      <c r="E10" s="107"/>
      <c r="F10" s="107"/>
      <c r="G10" s="107"/>
      <c r="H10" s="42">
        <v>21.1</v>
      </c>
      <c r="I10" s="61"/>
      <c r="J10" s="43">
        <v>8</v>
      </c>
      <c r="K10" s="62"/>
      <c r="L10" s="44">
        <v>53</v>
      </c>
      <c r="M10" s="63"/>
      <c r="N10" s="64"/>
      <c r="O10" s="105"/>
      <c r="P10" s="75"/>
    </row>
    <row r="11" spans="1:16" s="77" customFormat="1" ht="27" customHeight="1" x14ac:dyDescent="0.3">
      <c r="A11" s="45">
        <v>1</v>
      </c>
      <c r="B11" s="72">
        <v>503</v>
      </c>
      <c r="C11" s="71" t="s">
        <v>49</v>
      </c>
      <c r="D11" s="71" t="s">
        <v>50</v>
      </c>
      <c r="E11" s="71" t="s">
        <v>51</v>
      </c>
      <c r="F11" s="72">
        <v>5</v>
      </c>
      <c r="G11" s="72" t="s">
        <v>61</v>
      </c>
      <c r="H11" s="48">
        <v>31.3</v>
      </c>
      <c r="I11" s="56">
        <f>40*$H$10/H11</f>
        <v>26.964856230031948</v>
      </c>
      <c r="J11" s="39">
        <v>7.5</v>
      </c>
      <c r="K11" s="56">
        <f>40*J11/$J$10</f>
        <v>37.5</v>
      </c>
      <c r="L11" s="49">
        <v>7</v>
      </c>
      <c r="M11" s="56">
        <f>20*L11/$L$10</f>
        <v>2.641509433962264</v>
      </c>
      <c r="N11" s="56">
        <f t="shared" ref="N11:N14" si="0">I11+K11+M11</f>
        <v>67.106365663994225</v>
      </c>
      <c r="O11" s="73" t="s">
        <v>114</v>
      </c>
    </row>
    <row r="12" spans="1:16" s="77" customFormat="1" ht="27" customHeight="1" x14ac:dyDescent="0.3">
      <c r="A12" s="45">
        <v>2</v>
      </c>
      <c r="B12" s="72">
        <v>504</v>
      </c>
      <c r="C12" s="71" t="s">
        <v>52</v>
      </c>
      <c r="D12" s="71" t="s">
        <v>53</v>
      </c>
      <c r="E12" s="71" t="s">
        <v>54</v>
      </c>
      <c r="F12" s="72">
        <v>5</v>
      </c>
      <c r="G12" s="72" t="s">
        <v>61</v>
      </c>
      <c r="H12" s="48">
        <v>26.2</v>
      </c>
      <c r="I12" s="56">
        <f t="shared" ref="I12:I13" si="1">40*$H$10/H12</f>
        <v>32.213740458015266</v>
      </c>
      <c r="J12" s="39">
        <v>6.6</v>
      </c>
      <c r="K12" s="56">
        <f t="shared" ref="K12:K13" si="2">40*J12/$J$10</f>
        <v>33</v>
      </c>
      <c r="L12" s="49">
        <v>12</v>
      </c>
      <c r="M12" s="56">
        <f t="shared" ref="M12:M14" si="3">20*L12/$L$10</f>
        <v>4.5283018867924527</v>
      </c>
      <c r="N12" s="56">
        <f t="shared" si="0"/>
        <v>69.742042344807714</v>
      </c>
      <c r="O12" s="82" t="s">
        <v>115</v>
      </c>
    </row>
    <row r="13" spans="1:16" s="50" customFormat="1" ht="27" customHeight="1" x14ac:dyDescent="0.25">
      <c r="A13" s="45">
        <v>3</v>
      </c>
      <c r="B13" s="72">
        <v>603</v>
      </c>
      <c r="C13" s="71" t="s">
        <v>55</v>
      </c>
      <c r="D13" s="71" t="s">
        <v>56</v>
      </c>
      <c r="E13" s="71" t="s">
        <v>57</v>
      </c>
      <c r="F13" s="72">
        <v>6</v>
      </c>
      <c r="G13" s="72" t="s">
        <v>61</v>
      </c>
      <c r="H13" s="48">
        <v>39.6</v>
      </c>
      <c r="I13" s="56">
        <f t="shared" si="1"/>
        <v>21.313131313131311</v>
      </c>
      <c r="J13" s="39">
        <v>8</v>
      </c>
      <c r="K13" s="56">
        <f t="shared" si="2"/>
        <v>40</v>
      </c>
      <c r="L13" s="49">
        <v>10</v>
      </c>
      <c r="M13" s="56">
        <f t="shared" si="3"/>
        <v>3.7735849056603774</v>
      </c>
      <c r="N13" s="56">
        <f t="shared" si="0"/>
        <v>65.086716218791679</v>
      </c>
      <c r="O13" s="73" t="s">
        <v>114</v>
      </c>
    </row>
    <row r="14" spans="1:16" s="50" customFormat="1" ht="27" customHeight="1" x14ac:dyDescent="0.25">
      <c r="A14" s="45">
        <v>4</v>
      </c>
      <c r="B14" s="72">
        <v>604</v>
      </c>
      <c r="C14" s="71" t="s">
        <v>58</v>
      </c>
      <c r="D14" s="71" t="s">
        <v>59</v>
      </c>
      <c r="E14" s="71" t="s">
        <v>51</v>
      </c>
      <c r="F14" s="72">
        <v>6</v>
      </c>
      <c r="G14" s="72" t="s">
        <v>61</v>
      </c>
      <c r="H14" s="48">
        <v>21.1</v>
      </c>
      <c r="I14" s="56">
        <f>40*$H$10/H14</f>
        <v>40</v>
      </c>
      <c r="J14" s="39">
        <v>7.5</v>
      </c>
      <c r="K14" s="56">
        <f>40*J14/$J$10</f>
        <v>37.5</v>
      </c>
      <c r="L14" s="49">
        <v>11</v>
      </c>
      <c r="M14" s="56">
        <f t="shared" si="3"/>
        <v>4.1509433962264151</v>
      </c>
      <c r="N14" s="56">
        <f t="shared" si="0"/>
        <v>81.65094339622641</v>
      </c>
      <c r="O14" s="82" t="s">
        <v>113</v>
      </c>
    </row>
    <row r="15" spans="1:16" ht="16.2" thickBot="1" x14ac:dyDescent="0.35">
      <c r="A15" s="51"/>
      <c r="B15" s="51"/>
      <c r="C15" s="51"/>
      <c r="D15" s="51"/>
      <c r="E15" s="51"/>
    </row>
    <row r="16" spans="1:16" ht="15.75" customHeight="1" x14ac:dyDescent="0.3">
      <c r="A16" s="51"/>
      <c r="B16" s="51"/>
      <c r="C16" s="52" t="s">
        <v>35</v>
      </c>
      <c r="D16" s="53"/>
      <c r="E16" s="53"/>
      <c r="F16" s="53"/>
      <c r="G16" s="53"/>
      <c r="H16" s="114">
        <f>N14</f>
        <v>81.65094339622641</v>
      </c>
      <c r="I16" s="53"/>
      <c r="M16" s="35"/>
      <c r="O16" s="36"/>
      <c r="P16" s="35"/>
    </row>
    <row r="17" spans="1:16" ht="16.2" thickBot="1" x14ac:dyDescent="0.35">
      <c r="A17" s="51"/>
      <c r="B17" s="51"/>
      <c r="C17" s="51"/>
      <c r="D17" s="51"/>
      <c r="E17" s="51"/>
      <c r="G17" s="38"/>
      <c r="M17" s="35"/>
      <c r="O17" s="36"/>
      <c r="P17" s="35"/>
    </row>
    <row r="18" spans="1:16" x14ac:dyDescent="0.3">
      <c r="A18" s="51"/>
      <c r="B18" s="51"/>
      <c r="C18" s="52" t="s">
        <v>38</v>
      </c>
      <c r="D18" s="53"/>
      <c r="E18" s="53"/>
      <c r="F18" s="53"/>
      <c r="G18" s="53"/>
      <c r="H18" s="54">
        <v>20</v>
      </c>
      <c r="M18" s="35"/>
      <c r="O18" s="36"/>
      <c r="P18" s="35"/>
    </row>
    <row r="19" spans="1:16" x14ac:dyDescent="0.3">
      <c r="A19" s="51"/>
      <c r="B19" s="51"/>
      <c r="C19" s="51"/>
      <c r="D19" s="51"/>
      <c r="E19" s="51"/>
    </row>
    <row r="20" spans="1:16" x14ac:dyDescent="0.3">
      <c r="A20" s="51"/>
      <c r="B20" s="51"/>
      <c r="C20" s="51"/>
      <c r="D20" s="51"/>
      <c r="E20" s="51"/>
    </row>
    <row r="21" spans="1:16" x14ac:dyDescent="0.3">
      <c r="A21" s="51"/>
      <c r="B21" s="51"/>
      <c r="C21" s="51"/>
      <c r="D21" s="51"/>
      <c r="E21" s="51"/>
    </row>
    <row r="22" spans="1:16" x14ac:dyDescent="0.3">
      <c r="A22" s="51"/>
      <c r="B22" s="51"/>
      <c r="C22" s="51"/>
      <c r="D22" s="51"/>
      <c r="E22" s="51"/>
    </row>
    <row r="23" spans="1:16" x14ac:dyDescent="0.3">
      <c r="A23" s="51"/>
      <c r="B23" s="51"/>
      <c r="C23" s="51"/>
      <c r="D23" s="51"/>
      <c r="E23" s="51"/>
    </row>
    <row r="24" spans="1:16" x14ac:dyDescent="0.3">
      <c r="A24" s="51"/>
      <c r="B24" s="51"/>
      <c r="C24" s="51"/>
      <c r="D24" s="51"/>
      <c r="E24" s="51"/>
    </row>
    <row r="25" spans="1:16" x14ac:dyDescent="0.3">
      <c r="A25" s="51"/>
      <c r="B25" s="51"/>
      <c r="C25" s="51"/>
      <c r="D25" s="51"/>
      <c r="E25" s="51"/>
    </row>
    <row r="26" spans="1:16" x14ac:dyDescent="0.3">
      <c r="A26" s="51"/>
      <c r="B26" s="51"/>
      <c r="C26" s="51"/>
      <c r="D26" s="51"/>
      <c r="E26" s="51"/>
    </row>
    <row r="27" spans="1:16" x14ac:dyDescent="0.3">
      <c r="A27" s="51"/>
      <c r="B27" s="51"/>
      <c r="C27" s="51"/>
      <c r="D27" s="51"/>
      <c r="E27" s="51"/>
    </row>
    <row r="28" spans="1:16" x14ac:dyDescent="0.3">
      <c r="A28" s="51"/>
      <c r="B28" s="51"/>
      <c r="C28" s="51"/>
      <c r="D28" s="51"/>
      <c r="E28" s="51"/>
    </row>
    <row r="29" spans="1:16" x14ac:dyDescent="0.3">
      <c r="A29" s="51"/>
      <c r="B29" s="51"/>
      <c r="C29" s="51"/>
      <c r="D29" s="51"/>
      <c r="E29" s="51"/>
    </row>
    <row r="30" spans="1:16" x14ac:dyDescent="0.3">
      <c r="A30" s="51"/>
      <c r="B30" s="51"/>
      <c r="C30" s="51"/>
      <c r="D30" s="51"/>
      <c r="E30" s="51"/>
    </row>
    <row r="31" spans="1:16" x14ac:dyDescent="0.3">
      <c r="A31" s="55"/>
      <c r="B31" s="55"/>
      <c r="C31" s="55"/>
      <c r="D31" s="55"/>
      <c r="E31" s="55"/>
    </row>
  </sheetData>
  <sheetProtection formatCells="0" formatRows="0" insertRows="0" deleteRows="0" autoFilter="0"/>
  <protectedRanges>
    <protectedRange password="CA9C" sqref="J10:J14" name="Диапазон2"/>
    <protectedRange password="CA9C" sqref="H11:H14 B11:B14" name="Диапазон1"/>
  </protectedRanges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="90" workbookViewId="0">
      <selection activeCell="J20" sqref="J20"/>
    </sheetView>
  </sheetViews>
  <sheetFormatPr defaultColWidth="9.109375" defaultRowHeight="15.6" x14ac:dyDescent="0.3"/>
  <cols>
    <col min="1" max="1" width="4.109375" style="25" customWidth="1"/>
    <col min="2" max="2" width="6.88671875" style="25" customWidth="1"/>
    <col min="3" max="3" width="13.33203125" style="25" customWidth="1"/>
    <col min="4" max="4" width="11.6640625" style="25" customWidth="1"/>
    <col min="5" max="5" width="15.6640625" style="25" customWidth="1"/>
    <col min="6" max="6" width="7.44140625" style="25" customWidth="1"/>
    <col min="7" max="7" width="55" style="1" customWidth="1"/>
    <col min="8" max="8" width="9.109375" style="2"/>
    <col min="9" max="9" width="9.6640625" style="2" customWidth="1"/>
    <col min="10" max="10" width="8.109375" style="2" customWidth="1"/>
    <col min="11" max="11" width="9.6640625" style="2" customWidth="1"/>
    <col min="12" max="12" width="7.88671875" style="2" customWidth="1"/>
    <col min="13" max="13" width="9.6640625" style="3" customWidth="1"/>
    <col min="14" max="14" width="10.5546875" style="2" customWidth="1"/>
    <col min="15" max="15" width="13.33203125" style="4" customWidth="1"/>
    <col min="16" max="16384" width="9.109375" style="4"/>
  </cols>
  <sheetData>
    <row r="1" spans="1:16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 x14ac:dyDescent="0.3">
      <c r="A2" s="84" t="s">
        <v>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6" x14ac:dyDescent="0.3">
      <c r="A3" s="85" t="s">
        <v>32</v>
      </c>
      <c r="B3" s="85"/>
      <c r="C3" s="85"/>
      <c r="D3" s="85"/>
      <c r="E3" s="85"/>
      <c r="F3" s="86"/>
      <c r="O3" s="5">
        <v>46.65</v>
      </c>
    </row>
    <row r="4" spans="1:16" x14ac:dyDescent="0.3">
      <c r="A4" s="85" t="s">
        <v>33</v>
      </c>
      <c r="B4" s="85"/>
      <c r="C4" s="85"/>
      <c r="D4" s="85"/>
      <c r="E4" s="85"/>
      <c r="F4" s="87"/>
      <c r="G4" s="6" t="s">
        <v>48</v>
      </c>
    </row>
    <row r="5" spans="1:16" x14ac:dyDescent="0.3">
      <c r="A5" s="88" t="s">
        <v>29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6" s="25" customFormat="1" ht="15.75" customHeight="1" x14ac:dyDescent="0.3">
      <c r="A6" s="93" t="s">
        <v>1</v>
      </c>
      <c r="B6" s="93" t="s">
        <v>10</v>
      </c>
      <c r="C6" s="93" t="s">
        <v>12</v>
      </c>
      <c r="D6" s="93" t="s">
        <v>13</v>
      </c>
      <c r="E6" s="93" t="s">
        <v>14</v>
      </c>
      <c r="F6" s="93" t="s">
        <v>2</v>
      </c>
      <c r="G6" s="93" t="s">
        <v>9</v>
      </c>
      <c r="H6" s="96" t="s">
        <v>26</v>
      </c>
      <c r="I6" s="96"/>
      <c r="J6" s="96" t="s">
        <v>11</v>
      </c>
      <c r="K6" s="96"/>
      <c r="L6" s="96" t="s">
        <v>3</v>
      </c>
      <c r="M6" s="96"/>
      <c r="N6" s="97" t="s">
        <v>16</v>
      </c>
      <c r="O6" s="89" t="s">
        <v>5</v>
      </c>
    </row>
    <row r="7" spans="1:16" s="25" customFormat="1" x14ac:dyDescent="0.3">
      <c r="A7" s="94"/>
      <c r="B7" s="94"/>
      <c r="C7" s="94"/>
      <c r="D7" s="94"/>
      <c r="E7" s="94"/>
      <c r="F7" s="94"/>
      <c r="G7" s="94"/>
      <c r="H7" s="96"/>
      <c r="I7" s="96"/>
      <c r="J7" s="96"/>
      <c r="K7" s="96"/>
      <c r="L7" s="96"/>
      <c r="M7" s="96"/>
      <c r="N7" s="97"/>
      <c r="O7" s="90"/>
    </row>
    <row r="8" spans="1:16" s="25" customFormat="1" ht="26.4" x14ac:dyDescent="0.3">
      <c r="A8" s="94"/>
      <c r="B8" s="94"/>
      <c r="C8" s="94"/>
      <c r="D8" s="94"/>
      <c r="E8" s="94"/>
      <c r="F8" s="94"/>
      <c r="G8" s="94"/>
      <c r="H8" s="7" t="s">
        <v>6</v>
      </c>
      <c r="I8" s="24" t="s">
        <v>7</v>
      </c>
      <c r="J8" s="7" t="s">
        <v>8</v>
      </c>
      <c r="K8" s="24" t="s">
        <v>7</v>
      </c>
      <c r="L8" s="7" t="s">
        <v>4</v>
      </c>
      <c r="M8" s="8" t="s">
        <v>7</v>
      </c>
      <c r="N8" s="97"/>
      <c r="O8" s="90"/>
    </row>
    <row r="9" spans="1:16" s="25" customFormat="1" ht="16.2" thickBot="1" x14ac:dyDescent="0.35">
      <c r="A9" s="95"/>
      <c r="B9" s="95"/>
      <c r="C9" s="95"/>
      <c r="D9" s="95"/>
      <c r="E9" s="95"/>
      <c r="F9" s="95"/>
      <c r="G9" s="95"/>
      <c r="H9" s="14"/>
      <c r="I9" s="24" t="s">
        <v>19</v>
      </c>
      <c r="J9" s="9"/>
      <c r="K9" s="24" t="s">
        <v>19</v>
      </c>
      <c r="L9" s="9"/>
      <c r="M9" s="24" t="s">
        <v>18</v>
      </c>
      <c r="N9" s="24" t="s">
        <v>17</v>
      </c>
      <c r="O9" s="90"/>
    </row>
    <row r="10" spans="1:16" s="25" customFormat="1" ht="16.2" thickBot="1" x14ac:dyDescent="0.35">
      <c r="A10" s="91" t="s">
        <v>20</v>
      </c>
      <c r="B10" s="92"/>
      <c r="C10" s="92"/>
      <c r="D10" s="92"/>
      <c r="E10" s="92"/>
      <c r="F10" s="92"/>
      <c r="G10" s="92"/>
      <c r="H10" s="32">
        <v>39.9</v>
      </c>
      <c r="I10" s="15"/>
      <c r="J10" s="16">
        <v>8.3000000000000007</v>
      </c>
      <c r="K10" s="17"/>
      <c r="L10" s="30">
        <v>53</v>
      </c>
      <c r="M10" s="18"/>
      <c r="N10" s="19"/>
      <c r="O10" s="90"/>
      <c r="P10" s="23"/>
    </row>
    <row r="11" spans="1:16" s="25" customFormat="1" ht="27" customHeight="1" x14ac:dyDescent="0.3">
      <c r="A11" s="10">
        <v>1</v>
      </c>
      <c r="B11" s="72">
        <v>701</v>
      </c>
      <c r="C11" s="71" t="s">
        <v>62</v>
      </c>
      <c r="D11" s="71" t="s">
        <v>63</v>
      </c>
      <c r="E11" s="71" t="s">
        <v>64</v>
      </c>
      <c r="F11" s="72">
        <v>7</v>
      </c>
      <c r="G11" s="72" t="s">
        <v>39</v>
      </c>
      <c r="H11" s="20">
        <v>65.03</v>
      </c>
      <c r="I11" s="24">
        <f t="shared" ref="I11:I18" si="0">40*$H$10/H11</f>
        <v>24.542518837459635</v>
      </c>
      <c r="J11" s="7">
        <v>7.1</v>
      </c>
      <c r="K11" s="24">
        <f t="shared" ref="K11:K18" si="1">40*J11/$J$10</f>
        <v>34.216867469879517</v>
      </c>
      <c r="L11" s="21">
        <v>10</v>
      </c>
      <c r="M11" s="24">
        <f t="shared" ref="M11:M18" si="2">20*L11/$L$10</f>
        <v>3.7735849056603774</v>
      </c>
      <c r="N11" s="24">
        <f t="shared" ref="N11:N18" si="3">I11+K11+M11</f>
        <v>62.532971212999534</v>
      </c>
      <c r="O11" s="74" t="s">
        <v>114</v>
      </c>
    </row>
    <row r="12" spans="1:16" s="11" customFormat="1" ht="27" customHeight="1" x14ac:dyDescent="0.25">
      <c r="A12" s="10">
        <v>2</v>
      </c>
      <c r="B12" s="72">
        <v>702</v>
      </c>
      <c r="C12" s="71" t="s">
        <v>65</v>
      </c>
      <c r="D12" s="71" t="s">
        <v>66</v>
      </c>
      <c r="E12" s="71" t="s">
        <v>67</v>
      </c>
      <c r="F12" s="72">
        <v>7</v>
      </c>
      <c r="G12" s="72" t="s">
        <v>39</v>
      </c>
      <c r="H12" s="20">
        <v>54.4</v>
      </c>
      <c r="I12" s="24">
        <f t="shared" si="0"/>
        <v>29.338235294117649</v>
      </c>
      <c r="J12" s="7">
        <v>6.8</v>
      </c>
      <c r="K12" s="24">
        <f t="shared" si="1"/>
        <v>32.771084337349393</v>
      </c>
      <c r="L12" s="21">
        <v>11</v>
      </c>
      <c r="M12" s="24">
        <f t="shared" si="2"/>
        <v>4.1509433962264151</v>
      </c>
      <c r="N12" s="24">
        <f t="shared" si="3"/>
        <v>66.260263027693455</v>
      </c>
      <c r="O12" s="74" t="s">
        <v>114</v>
      </c>
    </row>
    <row r="13" spans="1:16" s="11" customFormat="1" ht="27" customHeight="1" x14ac:dyDescent="0.25">
      <c r="A13" s="10">
        <v>3</v>
      </c>
      <c r="B13" s="72">
        <v>703</v>
      </c>
      <c r="C13" s="71" t="s">
        <v>68</v>
      </c>
      <c r="D13" s="71" t="s">
        <v>69</v>
      </c>
      <c r="E13" s="71" t="s">
        <v>70</v>
      </c>
      <c r="F13" s="72">
        <v>7</v>
      </c>
      <c r="G13" s="72" t="s">
        <v>39</v>
      </c>
      <c r="H13" s="20">
        <v>70.41</v>
      </c>
      <c r="I13" s="24">
        <f t="shared" si="0"/>
        <v>22.667234767788667</v>
      </c>
      <c r="J13" s="7">
        <v>5.4</v>
      </c>
      <c r="K13" s="24">
        <f t="shared" si="1"/>
        <v>26.024096385542165</v>
      </c>
      <c r="L13" s="21">
        <v>5</v>
      </c>
      <c r="M13" s="24">
        <f t="shared" si="2"/>
        <v>1.8867924528301887</v>
      </c>
      <c r="N13" s="24">
        <f t="shared" si="3"/>
        <v>50.578123606161022</v>
      </c>
      <c r="O13" s="74" t="s">
        <v>114</v>
      </c>
    </row>
    <row r="14" spans="1:16" s="11" customFormat="1" ht="27" customHeight="1" x14ac:dyDescent="0.25">
      <c r="A14" s="10">
        <v>4</v>
      </c>
      <c r="B14" s="72">
        <v>704</v>
      </c>
      <c r="C14" s="71" t="s">
        <v>71</v>
      </c>
      <c r="D14" s="71" t="s">
        <v>72</v>
      </c>
      <c r="E14" s="71" t="s">
        <v>73</v>
      </c>
      <c r="F14" s="72">
        <v>7</v>
      </c>
      <c r="G14" s="72" t="s">
        <v>39</v>
      </c>
      <c r="H14" s="20">
        <v>76.2</v>
      </c>
      <c r="I14" s="24">
        <f t="shared" si="0"/>
        <v>20.944881889763778</v>
      </c>
      <c r="J14" s="22">
        <v>4.5</v>
      </c>
      <c r="K14" s="24">
        <f t="shared" si="1"/>
        <v>21.686746987951807</v>
      </c>
      <c r="L14" s="21">
        <v>2</v>
      </c>
      <c r="M14" s="24">
        <f t="shared" si="2"/>
        <v>0.75471698113207553</v>
      </c>
      <c r="N14" s="24">
        <f t="shared" si="3"/>
        <v>43.386345858847662</v>
      </c>
      <c r="O14" s="74" t="s">
        <v>114</v>
      </c>
    </row>
    <row r="15" spans="1:16" s="11" customFormat="1" ht="27" customHeight="1" x14ac:dyDescent="0.25">
      <c r="A15" s="10">
        <v>5</v>
      </c>
      <c r="B15" s="72">
        <v>801</v>
      </c>
      <c r="C15" s="71" t="s">
        <v>74</v>
      </c>
      <c r="D15" s="71" t="s">
        <v>75</v>
      </c>
      <c r="E15" s="71" t="s">
        <v>76</v>
      </c>
      <c r="F15" s="72">
        <v>8</v>
      </c>
      <c r="G15" s="72" t="s">
        <v>39</v>
      </c>
      <c r="H15" s="20">
        <v>62.52</v>
      </c>
      <c r="I15" s="24">
        <f t="shared" si="0"/>
        <v>25.527831094049901</v>
      </c>
      <c r="J15" s="7">
        <v>7</v>
      </c>
      <c r="K15" s="24">
        <f t="shared" si="1"/>
        <v>33.734939759036145</v>
      </c>
      <c r="L15" s="21">
        <v>11</v>
      </c>
      <c r="M15" s="24">
        <f t="shared" si="2"/>
        <v>4.1509433962264151</v>
      </c>
      <c r="N15" s="24">
        <f t="shared" si="3"/>
        <v>63.413714249312463</v>
      </c>
      <c r="O15" s="74" t="s">
        <v>114</v>
      </c>
    </row>
    <row r="16" spans="1:16" s="11" customFormat="1" ht="27" customHeight="1" x14ac:dyDescent="0.25">
      <c r="A16" s="10">
        <v>6</v>
      </c>
      <c r="B16" s="72">
        <v>802</v>
      </c>
      <c r="C16" s="71" t="s">
        <v>77</v>
      </c>
      <c r="D16" s="71" t="s">
        <v>78</v>
      </c>
      <c r="E16" s="71" t="s">
        <v>42</v>
      </c>
      <c r="F16" s="72">
        <v>8</v>
      </c>
      <c r="G16" s="72" t="s">
        <v>39</v>
      </c>
      <c r="H16" s="20">
        <v>42</v>
      </c>
      <c r="I16" s="24">
        <f t="shared" si="0"/>
        <v>38</v>
      </c>
      <c r="J16" s="7">
        <v>8.3000000000000007</v>
      </c>
      <c r="K16" s="24">
        <f t="shared" si="1"/>
        <v>40</v>
      </c>
      <c r="L16" s="21">
        <v>9</v>
      </c>
      <c r="M16" s="24">
        <f t="shared" si="2"/>
        <v>3.3962264150943398</v>
      </c>
      <c r="N16" s="24">
        <f t="shared" si="3"/>
        <v>81.396226415094333</v>
      </c>
      <c r="O16" s="81" t="s">
        <v>113</v>
      </c>
    </row>
    <row r="17" spans="1:16" s="11" customFormat="1" ht="27" customHeight="1" x14ac:dyDescent="0.25">
      <c r="A17" s="10">
        <v>7</v>
      </c>
      <c r="B17" s="72">
        <v>803</v>
      </c>
      <c r="C17" s="71" t="s">
        <v>79</v>
      </c>
      <c r="D17" s="71" t="s">
        <v>80</v>
      </c>
      <c r="E17" s="71" t="s">
        <v>70</v>
      </c>
      <c r="F17" s="72">
        <v>8</v>
      </c>
      <c r="G17" s="72" t="s">
        <v>39</v>
      </c>
      <c r="H17" s="20">
        <v>239.3</v>
      </c>
      <c r="I17" s="24">
        <f t="shared" si="0"/>
        <v>6.6694525699958209</v>
      </c>
      <c r="J17" s="7">
        <v>6.8</v>
      </c>
      <c r="K17" s="24">
        <f t="shared" si="1"/>
        <v>32.771084337349393</v>
      </c>
      <c r="L17" s="21">
        <v>13</v>
      </c>
      <c r="M17" s="24">
        <f t="shared" si="2"/>
        <v>4.9056603773584904</v>
      </c>
      <c r="N17" s="24">
        <f t="shared" si="3"/>
        <v>44.346197284703706</v>
      </c>
      <c r="O17" s="74" t="s">
        <v>114</v>
      </c>
    </row>
    <row r="18" spans="1:16" s="11" customFormat="1" ht="27" customHeight="1" x14ac:dyDescent="0.25">
      <c r="A18" s="10">
        <v>8</v>
      </c>
      <c r="B18" s="72">
        <v>804</v>
      </c>
      <c r="C18" s="71" t="s">
        <v>81</v>
      </c>
      <c r="D18" s="71" t="s">
        <v>82</v>
      </c>
      <c r="E18" s="71" t="s">
        <v>83</v>
      </c>
      <c r="F18" s="72">
        <v>8</v>
      </c>
      <c r="G18" s="72" t="s">
        <v>39</v>
      </c>
      <c r="H18" s="20">
        <v>39.9</v>
      </c>
      <c r="I18" s="24">
        <f t="shared" si="0"/>
        <v>40</v>
      </c>
      <c r="J18" s="7">
        <v>7.5</v>
      </c>
      <c r="K18" s="24">
        <f t="shared" si="1"/>
        <v>36.144578313253007</v>
      </c>
      <c r="L18" s="21">
        <v>5</v>
      </c>
      <c r="M18" s="24">
        <f t="shared" si="2"/>
        <v>1.8867924528301887</v>
      </c>
      <c r="N18" s="24">
        <f t="shared" si="3"/>
        <v>78.031370766083199</v>
      </c>
      <c r="O18" s="81" t="s">
        <v>115</v>
      </c>
    </row>
    <row r="19" spans="1:16" ht="16.2" thickBot="1" x14ac:dyDescent="0.35">
      <c r="A19" s="12"/>
      <c r="B19" s="12"/>
      <c r="C19" s="12"/>
      <c r="D19" s="12"/>
      <c r="E19" s="12"/>
    </row>
    <row r="20" spans="1:16" ht="15.75" customHeight="1" x14ac:dyDescent="0.3">
      <c r="A20" s="12"/>
      <c r="B20" s="12"/>
      <c r="C20" s="27" t="s">
        <v>20</v>
      </c>
      <c r="D20" s="26"/>
      <c r="E20" s="26"/>
      <c r="F20" s="26"/>
      <c r="G20" s="26"/>
      <c r="H20" s="113">
        <f>N16</f>
        <v>81.396226415094333</v>
      </c>
      <c r="I20" s="26"/>
      <c r="M20" s="2"/>
      <c r="O20" s="3"/>
      <c r="P20" s="2"/>
    </row>
    <row r="21" spans="1:16" ht="16.2" thickBot="1" x14ac:dyDescent="0.35">
      <c r="A21" s="12"/>
      <c r="B21" s="12"/>
      <c r="C21" s="12"/>
      <c r="D21" s="12"/>
      <c r="E21" s="12"/>
      <c r="G21" s="6"/>
      <c r="M21" s="2"/>
      <c r="O21" s="3"/>
      <c r="P21" s="2"/>
    </row>
    <row r="22" spans="1:16" x14ac:dyDescent="0.3">
      <c r="A22" s="12"/>
      <c r="B22" s="12"/>
      <c r="C22" s="27" t="s">
        <v>27</v>
      </c>
      <c r="D22" s="26"/>
      <c r="E22" s="26"/>
      <c r="F22" s="26"/>
      <c r="G22" s="26"/>
      <c r="H22" s="28">
        <v>20</v>
      </c>
      <c r="M22" s="2"/>
      <c r="O22" s="3"/>
      <c r="P22" s="2"/>
    </row>
    <row r="23" spans="1:16" x14ac:dyDescent="0.3">
      <c r="A23" s="12"/>
      <c r="B23" s="12"/>
      <c r="C23" s="12"/>
      <c r="D23" s="12"/>
      <c r="E23" s="12"/>
    </row>
    <row r="24" spans="1:16" x14ac:dyDescent="0.3">
      <c r="A24" s="12"/>
      <c r="B24" s="12"/>
      <c r="C24" s="12"/>
      <c r="D24" s="12"/>
      <c r="E24" s="12"/>
    </row>
    <row r="25" spans="1:16" x14ac:dyDescent="0.3">
      <c r="A25" s="12"/>
      <c r="B25" s="12"/>
      <c r="C25" s="12"/>
      <c r="D25" s="12"/>
      <c r="E25" s="12"/>
    </row>
    <row r="26" spans="1:16" x14ac:dyDescent="0.3">
      <c r="A26" s="12"/>
      <c r="B26" s="12"/>
      <c r="C26" s="12"/>
      <c r="D26" s="12"/>
      <c r="E26" s="12"/>
    </row>
    <row r="27" spans="1:16" x14ac:dyDescent="0.3">
      <c r="A27" s="12"/>
      <c r="B27" s="12"/>
      <c r="C27" s="12"/>
      <c r="D27" s="12"/>
      <c r="E27" s="12"/>
    </row>
    <row r="28" spans="1:16" x14ac:dyDescent="0.3">
      <c r="A28" s="12"/>
      <c r="B28" s="12"/>
      <c r="C28" s="12"/>
      <c r="D28" s="12"/>
      <c r="E28" s="12"/>
    </row>
    <row r="29" spans="1:16" x14ac:dyDescent="0.3">
      <c r="A29" s="12"/>
      <c r="B29" s="12"/>
      <c r="C29" s="12"/>
      <c r="D29" s="12"/>
      <c r="E29" s="12"/>
    </row>
    <row r="30" spans="1:16" x14ac:dyDescent="0.3">
      <c r="A30" s="12"/>
      <c r="B30" s="12"/>
      <c r="C30" s="12"/>
      <c r="D30" s="12"/>
      <c r="E30" s="12"/>
    </row>
    <row r="31" spans="1:16" x14ac:dyDescent="0.3">
      <c r="A31" s="12"/>
      <c r="B31" s="12"/>
      <c r="C31" s="12"/>
      <c r="D31" s="12"/>
      <c r="E31" s="12"/>
    </row>
    <row r="32" spans="1:16" x14ac:dyDescent="0.3">
      <c r="A32" s="12"/>
      <c r="B32" s="12"/>
      <c r="C32" s="12"/>
      <c r="D32" s="12"/>
      <c r="E32" s="12"/>
    </row>
    <row r="33" spans="1:5" x14ac:dyDescent="0.3">
      <c r="A33" s="12"/>
      <c r="B33" s="12"/>
      <c r="C33" s="12"/>
      <c r="D33" s="12"/>
      <c r="E33" s="12"/>
    </row>
    <row r="34" spans="1:5" x14ac:dyDescent="0.3">
      <c r="A34" s="12"/>
      <c r="B34" s="12"/>
      <c r="C34" s="12"/>
      <c r="D34" s="12"/>
      <c r="E34" s="12"/>
    </row>
    <row r="35" spans="1:5" x14ac:dyDescent="0.3">
      <c r="A35" s="13"/>
      <c r="B35" s="13"/>
      <c r="C35" s="13"/>
      <c r="D35" s="13"/>
      <c r="E35" s="13"/>
    </row>
  </sheetData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58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90" workbookViewId="0">
      <selection activeCell="H19" sqref="H19"/>
    </sheetView>
  </sheetViews>
  <sheetFormatPr defaultColWidth="9.109375" defaultRowHeight="15.6" x14ac:dyDescent="0.3"/>
  <cols>
    <col min="1" max="1" width="4.109375" style="57" customWidth="1"/>
    <col min="2" max="2" width="6.88671875" style="57" customWidth="1"/>
    <col min="3" max="3" width="13.33203125" style="57" customWidth="1"/>
    <col min="4" max="4" width="11.6640625" style="57" customWidth="1"/>
    <col min="5" max="5" width="15.6640625" style="57" customWidth="1"/>
    <col min="6" max="6" width="7.44140625" style="57" customWidth="1"/>
    <col min="7" max="7" width="55" style="34" customWidth="1"/>
    <col min="8" max="8" width="9.109375" style="35"/>
    <col min="9" max="9" width="9.6640625" style="35" customWidth="1"/>
    <col min="10" max="10" width="8.109375" style="35" customWidth="1"/>
    <col min="11" max="11" width="9.6640625" style="35" customWidth="1"/>
    <col min="12" max="12" width="7.88671875" style="35" customWidth="1"/>
    <col min="13" max="13" width="9.6640625" style="36" customWidth="1"/>
    <col min="14" max="14" width="10.5546875" style="35" customWidth="1"/>
    <col min="15" max="15" width="13.109375" style="33" customWidth="1"/>
    <col min="16" max="16384" width="9.109375" style="33"/>
  </cols>
  <sheetData>
    <row r="1" spans="1:16" x14ac:dyDescent="0.3">
      <c r="A1" s="98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x14ac:dyDescent="0.3">
      <c r="A2" s="99" t="s">
        <v>31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3">
      <c r="A3" s="100" t="s">
        <v>32</v>
      </c>
      <c r="B3" s="100"/>
      <c r="C3" s="100"/>
      <c r="D3" s="100"/>
      <c r="E3" s="100"/>
      <c r="F3" s="101"/>
      <c r="O3" s="37"/>
    </row>
    <row r="4" spans="1:16" x14ac:dyDescent="0.3">
      <c r="A4" s="100" t="s">
        <v>33</v>
      </c>
      <c r="B4" s="100"/>
      <c r="C4" s="100"/>
      <c r="D4" s="100"/>
      <c r="E4" s="100"/>
      <c r="F4" s="102"/>
      <c r="G4" s="38" t="s">
        <v>48</v>
      </c>
    </row>
    <row r="5" spans="1:16" x14ac:dyDescent="0.3">
      <c r="A5" s="103" t="s">
        <v>15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s="57" customFormat="1" ht="15.75" customHeight="1" x14ac:dyDescent="0.3">
      <c r="A6" s="108" t="s">
        <v>1</v>
      </c>
      <c r="B6" s="108" t="s">
        <v>10</v>
      </c>
      <c r="C6" s="108" t="s">
        <v>12</v>
      </c>
      <c r="D6" s="108" t="s">
        <v>13</v>
      </c>
      <c r="E6" s="108" t="s">
        <v>14</v>
      </c>
      <c r="F6" s="108" t="s">
        <v>2</v>
      </c>
      <c r="G6" s="108" t="s">
        <v>9</v>
      </c>
      <c r="H6" s="111" t="s">
        <v>26</v>
      </c>
      <c r="I6" s="111"/>
      <c r="J6" s="111" t="s">
        <v>11</v>
      </c>
      <c r="K6" s="111"/>
      <c r="L6" s="111" t="s">
        <v>3</v>
      </c>
      <c r="M6" s="111"/>
      <c r="N6" s="112" t="s">
        <v>16</v>
      </c>
      <c r="O6" s="104" t="s">
        <v>5</v>
      </c>
    </row>
    <row r="7" spans="1:16" s="57" customFormat="1" x14ac:dyDescent="0.3">
      <c r="A7" s="109"/>
      <c r="B7" s="109"/>
      <c r="C7" s="109"/>
      <c r="D7" s="109"/>
      <c r="E7" s="109"/>
      <c r="F7" s="109"/>
      <c r="G7" s="109"/>
      <c r="H7" s="111"/>
      <c r="I7" s="111"/>
      <c r="J7" s="111"/>
      <c r="K7" s="111"/>
      <c r="L7" s="111"/>
      <c r="M7" s="111"/>
      <c r="N7" s="112"/>
      <c r="O7" s="105"/>
    </row>
    <row r="8" spans="1:16" s="57" customFormat="1" ht="26.4" x14ac:dyDescent="0.3">
      <c r="A8" s="109"/>
      <c r="B8" s="109"/>
      <c r="C8" s="109"/>
      <c r="D8" s="109"/>
      <c r="E8" s="109"/>
      <c r="F8" s="109"/>
      <c r="G8" s="109"/>
      <c r="H8" s="39" t="s">
        <v>6</v>
      </c>
      <c r="I8" s="59" t="s">
        <v>7</v>
      </c>
      <c r="J8" s="39" t="s">
        <v>8</v>
      </c>
      <c r="K8" s="59" t="s">
        <v>7</v>
      </c>
      <c r="L8" s="39" t="s">
        <v>4</v>
      </c>
      <c r="M8" s="60" t="s">
        <v>7</v>
      </c>
      <c r="N8" s="112"/>
      <c r="O8" s="105"/>
    </row>
    <row r="9" spans="1:16" s="57" customFormat="1" ht="16.2" thickBot="1" x14ac:dyDescent="0.35">
      <c r="A9" s="110"/>
      <c r="B9" s="110"/>
      <c r="C9" s="110"/>
      <c r="D9" s="110"/>
      <c r="E9" s="110"/>
      <c r="F9" s="110"/>
      <c r="G9" s="110"/>
      <c r="H9" s="40"/>
      <c r="I9" s="59" t="s">
        <v>19</v>
      </c>
      <c r="J9" s="41"/>
      <c r="K9" s="59" t="s">
        <v>19</v>
      </c>
      <c r="L9" s="41"/>
      <c r="M9" s="59" t="s">
        <v>18</v>
      </c>
      <c r="N9" s="59" t="s">
        <v>17</v>
      </c>
      <c r="O9" s="105"/>
    </row>
    <row r="10" spans="1:16" s="57" customFormat="1" ht="16.2" thickBot="1" x14ac:dyDescent="0.35">
      <c r="A10" s="106" t="s">
        <v>24</v>
      </c>
      <c r="B10" s="107"/>
      <c r="C10" s="107"/>
      <c r="D10" s="107"/>
      <c r="E10" s="107"/>
      <c r="F10" s="107"/>
      <c r="G10" s="107"/>
      <c r="H10" s="42">
        <v>33.299999999999997</v>
      </c>
      <c r="I10" s="61"/>
      <c r="J10" s="43">
        <v>7.5</v>
      </c>
      <c r="K10" s="62"/>
      <c r="L10" s="44">
        <v>53</v>
      </c>
      <c r="M10" s="63"/>
      <c r="N10" s="64"/>
      <c r="O10" s="105"/>
      <c r="P10" s="58"/>
    </row>
    <row r="11" spans="1:16" s="57" customFormat="1" ht="27" customHeight="1" x14ac:dyDescent="0.3">
      <c r="A11" s="45">
        <v>1</v>
      </c>
      <c r="B11" s="72">
        <v>705</v>
      </c>
      <c r="C11" s="71" t="s">
        <v>84</v>
      </c>
      <c r="D11" s="71" t="s">
        <v>85</v>
      </c>
      <c r="E11" s="71" t="s">
        <v>86</v>
      </c>
      <c r="F11" s="72">
        <v>7</v>
      </c>
      <c r="G11" s="72" t="s">
        <v>61</v>
      </c>
      <c r="H11" s="48">
        <v>37</v>
      </c>
      <c r="I11" s="56">
        <f>40*$H$10/H11</f>
        <v>36</v>
      </c>
      <c r="J11" s="39">
        <v>7</v>
      </c>
      <c r="K11" s="56">
        <f>40*J11/$J$10</f>
        <v>37.333333333333336</v>
      </c>
      <c r="L11" s="49">
        <v>12</v>
      </c>
      <c r="M11" s="56">
        <f>20*L11/$L$10</f>
        <v>4.5283018867924527</v>
      </c>
      <c r="N11" s="56">
        <f t="shared" ref="N11:N16" si="0">I11+K11+M11</f>
        <v>77.861635220125791</v>
      </c>
      <c r="O11" s="82" t="s">
        <v>115</v>
      </c>
    </row>
    <row r="12" spans="1:16" s="57" customFormat="1" ht="27" customHeight="1" x14ac:dyDescent="0.3">
      <c r="A12" s="45">
        <v>2</v>
      </c>
      <c r="B12" s="72">
        <v>706</v>
      </c>
      <c r="C12" s="71" t="s">
        <v>87</v>
      </c>
      <c r="D12" s="71" t="s">
        <v>88</v>
      </c>
      <c r="E12" s="71" t="s">
        <v>89</v>
      </c>
      <c r="F12" s="72">
        <v>7</v>
      </c>
      <c r="G12" s="72" t="s">
        <v>61</v>
      </c>
      <c r="H12" s="48">
        <v>52.5</v>
      </c>
      <c r="I12" s="56">
        <f t="shared" ref="I12:I16" si="1">40*$H$10/H12</f>
        <v>25.37142857142857</v>
      </c>
      <c r="J12" s="39">
        <v>7.2</v>
      </c>
      <c r="K12" s="56">
        <f t="shared" ref="K12:K16" si="2">40*J12/$J$10</f>
        <v>38.4</v>
      </c>
      <c r="L12" s="49">
        <v>15</v>
      </c>
      <c r="M12" s="56">
        <f t="shared" ref="M12:M16" si="3">20*L12/$L$10</f>
        <v>5.6603773584905657</v>
      </c>
      <c r="N12" s="56">
        <f t="shared" si="0"/>
        <v>69.431805929919136</v>
      </c>
      <c r="O12" s="73" t="s">
        <v>114</v>
      </c>
    </row>
    <row r="13" spans="1:16" s="50" customFormat="1" ht="27" customHeight="1" x14ac:dyDescent="0.25">
      <c r="A13" s="45">
        <v>3</v>
      </c>
      <c r="B13" s="72">
        <v>707</v>
      </c>
      <c r="C13" s="71" t="s">
        <v>90</v>
      </c>
      <c r="D13" s="71" t="s">
        <v>91</v>
      </c>
      <c r="E13" s="71" t="s">
        <v>92</v>
      </c>
      <c r="F13" s="72">
        <v>7</v>
      </c>
      <c r="G13" s="72" t="s">
        <v>61</v>
      </c>
      <c r="H13" s="48">
        <v>60.91</v>
      </c>
      <c r="I13" s="56">
        <f t="shared" si="1"/>
        <v>21.868330323428008</v>
      </c>
      <c r="J13" s="39">
        <v>5</v>
      </c>
      <c r="K13" s="56">
        <f t="shared" si="2"/>
        <v>26.666666666666668</v>
      </c>
      <c r="L13" s="49">
        <v>4</v>
      </c>
      <c r="M13" s="56">
        <f t="shared" si="3"/>
        <v>1.5094339622641511</v>
      </c>
      <c r="N13" s="56">
        <f t="shared" si="0"/>
        <v>50.04443095235883</v>
      </c>
      <c r="O13" s="73" t="s">
        <v>114</v>
      </c>
    </row>
    <row r="14" spans="1:16" s="50" customFormat="1" ht="27" customHeight="1" x14ac:dyDescent="0.25">
      <c r="A14" s="45">
        <v>4</v>
      </c>
      <c r="B14" s="72">
        <v>708</v>
      </c>
      <c r="C14" s="71" t="s">
        <v>93</v>
      </c>
      <c r="D14" s="71" t="s">
        <v>94</v>
      </c>
      <c r="E14" s="71" t="s">
        <v>95</v>
      </c>
      <c r="F14" s="72">
        <v>7</v>
      </c>
      <c r="G14" s="72" t="s">
        <v>61</v>
      </c>
      <c r="H14" s="48">
        <v>49.44</v>
      </c>
      <c r="I14" s="56">
        <f>40*$H$10/H14</f>
        <v>26.941747572815537</v>
      </c>
      <c r="J14" s="39">
        <v>5.8</v>
      </c>
      <c r="K14" s="56">
        <f>40*J14/$J$10</f>
        <v>30.933333333333334</v>
      </c>
      <c r="L14" s="49">
        <v>13</v>
      </c>
      <c r="M14" s="56">
        <f t="shared" si="3"/>
        <v>4.9056603773584904</v>
      </c>
      <c r="N14" s="56">
        <f t="shared" si="0"/>
        <v>62.780741283507354</v>
      </c>
      <c r="O14" s="73" t="s">
        <v>114</v>
      </c>
    </row>
    <row r="15" spans="1:16" s="50" customFormat="1" ht="27" customHeight="1" x14ac:dyDescent="0.25">
      <c r="A15" s="45">
        <v>5</v>
      </c>
      <c r="B15" s="72">
        <v>709</v>
      </c>
      <c r="C15" s="71" t="s">
        <v>96</v>
      </c>
      <c r="D15" s="71" t="s">
        <v>97</v>
      </c>
      <c r="E15" s="71" t="s">
        <v>98</v>
      </c>
      <c r="F15" s="72">
        <v>7</v>
      </c>
      <c r="G15" s="72" t="s">
        <v>61</v>
      </c>
      <c r="H15" s="48">
        <v>215.8</v>
      </c>
      <c r="I15" s="56">
        <f t="shared" si="1"/>
        <v>6.1723818350324375</v>
      </c>
      <c r="J15" s="39">
        <v>6</v>
      </c>
      <c r="K15" s="56">
        <f t="shared" si="2"/>
        <v>32</v>
      </c>
      <c r="L15" s="49">
        <v>4</v>
      </c>
      <c r="M15" s="56">
        <f t="shared" si="3"/>
        <v>1.5094339622641511</v>
      </c>
      <c r="N15" s="56">
        <f t="shared" si="0"/>
        <v>39.681815797296593</v>
      </c>
      <c r="O15" s="73" t="s">
        <v>114</v>
      </c>
    </row>
    <row r="16" spans="1:16" s="50" customFormat="1" ht="27" customHeight="1" x14ac:dyDescent="0.25">
      <c r="A16" s="45">
        <v>6</v>
      </c>
      <c r="B16" s="72">
        <v>806</v>
      </c>
      <c r="C16" s="71" t="s">
        <v>99</v>
      </c>
      <c r="D16" s="71" t="s">
        <v>59</v>
      </c>
      <c r="E16" s="71" t="s">
        <v>100</v>
      </c>
      <c r="F16" s="72">
        <v>8</v>
      </c>
      <c r="G16" s="72" t="s">
        <v>61</v>
      </c>
      <c r="H16" s="48">
        <v>33.299999999999997</v>
      </c>
      <c r="I16" s="56">
        <f t="shared" si="1"/>
        <v>40</v>
      </c>
      <c r="J16" s="39">
        <v>7.5</v>
      </c>
      <c r="K16" s="56">
        <f t="shared" si="2"/>
        <v>40</v>
      </c>
      <c r="L16" s="49">
        <v>15</v>
      </c>
      <c r="M16" s="56">
        <f t="shared" si="3"/>
        <v>5.6603773584905657</v>
      </c>
      <c r="N16" s="56">
        <f t="shared" si="0"/>
        <v>85.660377358490564</v>
      </c>
      <c r="O16" s="82" t="s">
        <v>113</v>
      </c>
    </row>
    <row r="17" spans="1:16" ht="16.2" thickBot="1" x14ac:dyDescent="0.35">
      <c r="A17" s="51"/>
      <c r="B17" s="51"/>
      <c r="C17" s="51"/>
      <c r="D17" s="51"/>
      <c r="E17" s="51"/>
    </row>
    <row r="18" spans="1:16" ht="15.75" customHeight="1" x14ac:dyDescent="0.3">
      <c r="A18" s="51"/>
      <c r="B18" s="51"/>
      <c r="C18" s="52" t="s">
        <v>24</v>
      </c>
      <c r="D18" s="53"/>
      <c r="E18" s="53"/>
      <c r="F18" s="53"/>
      <c r="G18" s="53"/>
      <c r="H18" s="114">
        <f>N16</f>
        <v>85.660377358490564</v>
      </c>
      <c r="I18" s="53"/>
      <c r="M18" s="35"/>
      <c r="O18" s="36"/>
      <c r="P18" s="35"/>
    </row>
    <row r="19" spans="1:16" ht="16.2" thickBot="1" x14ac:dyDescent="0.35">
      <c r="A19" s="51"/>
      <c r="B19" s="51"/>
      <c r="C19" s="51"/>
      <c r="D19" s="51"/>
      <c r="E19" s="51"/>
      <c r="G19" s="38"/>
      <c r="M19" s="35"/>
      <c r="O19" s="36"/>
      <c r="P19" s="35"/>
    </row>
    <row r="20" spans="1:16" x14ac:dyDescent="0.3">
      <c r="A20" s="51"/>
      <c r="B20" s="51"/>
      <c r="C20" s="52" t="s">
        <v>27</v>
      </c>
      <c r="D20" s="53"/>
      <c r="E20" s="53"/>
      <c r="F20" s="53"/>
      <c r="G20" s="53"/>
      <c r="H20" s="54">
        <v>20</v>
      </c>
      <c r="M20" s="35"/>
      <c r="O20" s="36"/>
      <c r="P20" s="35"/>
    </row>
    <row r="21" spans="1:16" x14ac:dyDescent="0.3">
      <c r="A21" s="51"/>
      <c r="B21" s="51"/>
      <c r="C21" s="51"/>
      <c r="D21" s="51"/>
      <c r="E21" s="51"/>
    </row>
    <row r="22" spans="1:16" x14ac:dyDescent="0.3">
      <c r="A22" s="51"/>
      <c r="B22" s="51"/>
      <c r="C22" s="51"/>
      <c r="D22" s="51"/>
      <c r="E22" s="51"/>
    </row>
    <row r="23" spans="1:16" x14ac:dyDescent="0.3">
      <c r="A23" s="51"/>
      <c r="B23" s="51"/>
      <c r="C23" s="51"/>
      <c r="D23" s="51"/>
      <c r="E23" s="51"/>
    </row>
    <row r="24" spans="1:16" x14ac:dyDescent="0.3">
      <c r="A24" s="51"/>
      <c r="B24" s="51"/>
      <c r="C24" s="51"/>
      <c r="D24" s="51"/>
      <c r="E24" s="51"/>
    </row>
    <row r="25" spans="1:16" x14ac:dyDescent="0.3">
      <c r="A25" s="51"/>
      <c r="B25" s="51"/>
      <c r="C25" s="51"/>
      <c r="D25" s="51"/>
      <c r="E25" s="51"/>
    </row>
    <row r="26" spans="1:16" x14ac:dyDescent="0.3">
      <c r="A26" s="51"/>
      <c r="B26" s="51"/>
      <c r="C26" s="51"/>
      <c r="D26" s="51"/>
      <c r="E26" s="51"/>
    </row>
    <row r="27" spans="1:16" x14ac:dyDescent="0.3">
      <c r="A27" s="51"/>
      <c r="B27" s="51"/>
      <c r="C27" s="51"/>
      <c r="D27" s="51"/>
      <c r="E27" s="51"/>
    </row>
    <row r="28" spans="1:16" x14ac:dyDescent="0.3">
      <c r="A28" s="51"/>
      <c r="B28" s="51"/>
      <c r="C28" s="51"/>
      <c r="D28" s="51"/>
      <c r="E28" s="51"/>
    </row>
    <row r="29" spans="1:16" x14ac:dyDescent="0.3">
      <c r="A29" s="51"/>
      <c r="B29" s="51"/>
      <c r="C29" s="51"/>
      <c r="D29" s="51"/>
      <c r="E29" s="51"/>
    </row>
    <row r="30" spans="1:16" x14ac:dyDescent="0.3">
      <c r="A30" s="51"/>
      <c r="B30" s="51"/>
      <c r="C30" s="51"/>
      <c r="D30" s="51"/>
      <c r="E30" s="51"/>
    </row>
    <row r="31" spans="1:16" x14ac:dyDescent="0.3">
      <c r="A31" s="51"/>
      <c r="B31" s="51"/>
      <c r="C31" s="51"/>
      <c r="D31" s="51"/>
      <c r="E31" s="51"/>
    </row>
    <row r="32" spans="1:16" x14ac:dyDescent="0.3">
      <c r="A32" s="51"/>
      <c r="B32" s="51"/>
      <c r="C32" s="51"/>
      <c r="D32" s="51"/>
      <c r="E32" s="51"/>
    </row>
    <row r="33" spans="1:5" x14ac:dyDescent="0.3">
      <c r="A33" s="55"/>
      <c r="B33" s="55"/>
      <c r="C33" s="55"/>
      <c r="D33" s="55"/>
      <c r="E33" s="55"/>
    </row>
  </sheetData>
  <sheetProtection formatCells="0" formatRows="0" insertRows="0" deleteRows="0" autoFilter="0"/>
  <protectedRanges>
    <protectedRange password="CA9C" sqref="J10:J16" name="Диапазон2"/>
    <protectedRange password="CA9C" sqref="H11:H16 B11:B16" name="Диапазон1"/>
  </protectedRanges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0:G10"/>
    <mergeCell ref="A4:F4"/>
    <mergeCell ref="B6:B9"/>
    <mergeCell ref="D6:D9"/>
    <mergeCell ref="A5:O5"/>
    <mergeCell ref="F6:F9"/>
    <mergeCell ref="G6:G9"/>
    <mergeCell ref="A6:A9"/>
    <mergeCell ref="C6:C9"/>
    <mergeCell ref="E6:E9"/>
    <mergeCell ref="O6:O10"/>
    <mergeCell ref="H6:I7"/>
    <mergeCell ref="J6:K7"/>
    <mergeCell ref="L6:M7"/>
    <mergeCell ref="N6:N8"/>
    <mergeCell ref="A1:O1"/>
    <mergeCell ref="A2:O2"/>
    <mergeCell ref="A3:F3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="90" workbookViewId="0">
      <selection activeCell="H16" sqref="H16"/>
    </sheetView>
  </sheetViews>
  <sheetFormatPr defaultColWidth="9.109375" defaultRowHeight="15.6" x14ac:dyDescent="0.3"/>
  <cols>
    <col min="1" max="1" width="4.109375" style="68" customWidth="1"/>
    <col min="2" max="2" width="6.88671875" style="68" customWidth="1"/>
    <col min="3" max="3" width="13.33203125" style="68" customWidth="1"/>
    <col min="4" max="4" width="11.6640625" style="68" customWidth="1"/>
    <col min="5" max="5" width="15.6640625" style="68" customWidth="1"/>
    <col min="6" max="6" width="7.44140625" style="68" customWidth="1"/>
    <col min="7" max="7" width="55" style="1" customWidth="1"/>
    <col min="8" max="8" width="9.109375" style="2"/>
    <col min="9" max="9" width="9.6640625" style="2" customWidth="1"/>
    <col min="10" max="10" width="8.109375" style="2" customWidth="1"/>
    <col min="11" max="11" width="9.6640625" style="2" customWidth="1"/>
    <col min="12" max="12" width="7.88671875" style="2" customWidth="1"/>
    <col min="13" max="13" width="9.6640625" style="3" customWidth="1"/>
    <col min="14" max="14" width="10.5546875" style="2" customWidth="1"/>
    <col min="15" max="15" width="12.5546875" style="4" customWidth="1"/>
    <col min="16" max="16384" width="9.109375" style="4"/>
  </cols>
  <sheetData>
    <row r="1" spans="1:16" x14ac:dyDescent="0.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 x14ac:dyDescent="0.3">
      <c r="A2" s="84" t="s">
        <v>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6" x14ac:dyDescent="0.3">
      <c r="A3" s="85" t="s">
        <v>32</v>
      </c>
      <c r="B3" s="85"/>
      <c r="C3" s="85"/>
      <c r="D3" s="85"/>
      <c r="E3" s="85"/>
      <c r="F3" s="86"/>
      <c r="O3" s="5">
        <v>46.65</v>
      </c>
    </row>
    <row r="4" spans="1:16" x14ac:dyDescent="0.3">
      <c r="A4" s="85" t="s">
        <v>33</v>
      </c>
      <c r="B4" s="85"/>
      <c r="C4" s="85"/>
      <c r="D4" s="85"/>
      <c r="E4" s="85"/>
      <c r="F4" s="87"/>
      <c r="G4" s="6" t="s">
        <v>48</v>
      </c>
    </row>
    <row r="5" spans="1:16" x14ac:dyDescent="0.3">
      <c r="A5" s="88" t="s">
        <v>21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6" s="68" customFormat="1" ht="15.75" customHeight="1" x14ac:dyDescent="0.3">
      <c r="A6" s="93" t="s">
        <v>1</v>
      </c>
      <c r="B6" s="93" t="s">
        <v>10</v>
      </c>
      <c r="C6" s="93" t="s">
        <v>12</v>
      </c>
      <c r="D6" s="93" t="s">
        <v>13</v>
      </c>
      <c r="E6" s="93" t="s">
        <v>14</v>
      </c>
      <c r="F6" s="93" t="s">
        <v>2</v>
      </c>
      <c r="G6" s="93" t="s">
        <v>9</v>
      </c>
      <c r="H6" s="96" t="s">
        <v>26</v>
      </c>
      <c r="I6" s="96"/>
      <c r="J6" s="96" t="s">
        <v>11</v>
      </c>
      <c r="K6" s="96"/>
      <c r="L6" s="96" t="s">
        <v>3</v>
      </c>
      <c r="M6" s="96"/>
      <c r="N6" s="97" t="s">
        <v>16</v>
      </c>
      <c r="O6" s="89" t="s">
        <v>5</v>
      </c>
    </row>
    <row r="7" spans="1:16" s="68" customFormat="1" x14ac:dyDescent="0.3">
      <c r="A7" s="94"/>
      <c r="B7" s="94"/>
      <c r="C7" s="94"/>
      <c r="D7" s="94"/>
      <c r="E7" s="94"/>
      <c r="F7" s="94"/>
      <c r="G7" s="94"/>
      <c r="H7" s="96"/>
      <c r="I7" s="96"/>
      <c r="J7" s="96"/>
      <c r="K7" s="96"/>
      <c r="L7" s="96"/>
      <c r="M7" s="96"/>
      <c r="N7" s="97"/>
      <c r="O7" s="90"/>
    </row>
    <row r="8" spans="1:16" s="68" customFormat="1" ht="26.4" x14ac:dyDescent="0.3">
      <c r="A8" s="94"/>
      <c r="B8" s="94"/>
      <c r="C8" s="94"/>
      <c r="D8" s="94"/>
      <c r="E8" s="94"/>
      <c r="F8" s="94"/>
      <c r="G8" s="94"/>
      <c r="H8" s="7" t="s">
        <v>6</v>
      </c>
      <c r="I8" s="70" t="s">
        <v>7</v>
      </c>
      <c r="J8" s="7" t="s">
        <v>8</v>
      </c>
      <c r="K8" s="70" t="s">
        <v>7</v>
      </c>
      <c r="L8" s="7" t="s">
        <v>4</v>
      </c>
      <c r="M8" s="8" t="s">
        <v>7</v>
      </c>
      <c r="N8" s="97"/>
      <c r="O8" s="90"/>
    </row>
    <row r="9" spans="1:16" s="68" customFormat="1" ht="16.2" thickBot="1" x14ac:dyDescent="0.35">
      <c r="A9" s="95"/>
      <c r="B9" s="95"/>
      <c r="C9" s="95"/>
      <c r="D9" s="95"/>
      <c r="E9" s="95"/>
      <c r="F9" s="95"/>
      <c r="G9" s="95"/>
      <c r="H9" s="14"/>
      <c r="I9" s="70" t="s">
        <v>19</v>
      </c>
      <c r="J9" s="9"/>
      <c r="K9" s="70" t="s">
        <v>19</v>
      </c>
      <c r="L9" s="9"/>
      <c r="M9" s="70" t="s">
        <v>18</v>
      </c>
      <c r="N9" s="70" t="s">
        <v>17</v>
      </c>
      <c r="O9" s="90"/>
    </row>
    <row r="10" spans="1:16" s="68" customFormat="1" ht="16.2" thickBot="1" x14ac:dyDescent="0.35">
      <c r="A10" s="91" t="s">
        <v>22</v>
      </c>
      <c r="B10" s="92"/>
      <c r="C10" s="92"/>
      <c r="D10" s="92"/>
      <c r="E10" s="92"/>
      <c r="F10" s="92"/>
      <c r="G10" s="92"/>
      <c r="H10" s="32">
        <v>47.1</v>
      </c>
      <c r="I10" s="15"/>
      <c r="J10" s="16">
        <v>9</v>
      </c>
      <c r="K10" s="17"/>
      <c r="L10" s="30">
        <v>54</v>
      </c>
      <c r="M10" s="18"/>
      <c r="N10" s="19"/>
      <c r="O10" s="90"/>
      <c r="P10" s="69"/>
    </row>
    <row r="11" spans="1:16" s="68" customFormat="1" ht="27" customHeight="1" x14ac:dyDescent="0.3">
      <c r="A11" s="10">
        <v>1</v>
      </c>
      <c r="B11" s="72">
        <v>901</v>
      </c>
      <c r="C11" s="71" t="s">
        <v>101</v>
      </c>
      <c r="D11" s="71" t="s">
        <v>102</v>
      </c>
      <c r="E11" s="71" t="s">
        <v>70</v>
      </c>
      <c r="F11" s="72">
        <v>9</v>
      </c>
      <c r="G11" s="72" t="s">
        <v>61</v>
      </c>
      <c r="H11" s="31">
        <v>59.8</v>
      </c>
      <c r="I11" s="70">
        <f>40*$H$10/H11</f>
        <v>31.50501672240803</v>
      </c>
      <c r="J11" s="7">
        <v>5.5</v>
      </c>
      <c r="K11" s="70">
        <f>40*J11/$J$10</f>
        <v>24.444444444444443</v>
      </c>
      <c r="L11" s="29">
        <v>11</v>
      </c>
      <c r="M11" s="70">
        <f>20*L11/$L$10</f>
        <v>4.0740740740740744</v>
      </c>
      <c r="N11" s="70">
        <f>I11+K11+M11</f>
        <v>60.023535240926549</v>
      </c>
      <c r="O11" s="74" t="s">
        <v>114</v>
      </c>
    </row>
    <row r="12" spans="1:16" s="68" customFormat="1" ht="27" customHeight="1" x14ac:dyDescent="0.3">
      <c r="A12" s="10">
        <v>2</v>
      </c>
      <c r="B12" s="72">
        <v>902</v>
      </c>
      <c r="C12" s="71" t="s">
        <v>45</v>
      </c>
      <c r="D12" s="71" t="s">
        <v>103</v>
      </c>
      <c r="E12" s="71" t="s">
        <v>47</v>
      </c>
      <c r="F12" s="72">
        <v>9</v>
      </c>
      <c r="G12" s="72" t="s">
        <v>61</v>
      </c>
      <c r="H12" s="20">
        <v>69.2</v>
      </c>
      <c r="I12" s="70">
        <f t="shared" ref="I12:I13" si="0">40*$H$10/H12</f>
        <v>27.22543352601156</v>
      </c>
      <c r="J12" s="7">
        <v>7.2</v>
      </c>
      <c r="K12" s="70">
        <f t="shared" ref="K12:K13" si="1">40*J12/$J$10</f>
        <v>32</v>
      </c>
      <c r="L12" s="21">
        <v>29</v>
      </c>
      <c r="M12" s="70">
        <f t="shared" ref="M12:M13" si="2">20*L12/$L$10</f>
        <v>10.74074074074074</v>
      </c>
      <c r="N12" s="70">
        <f t="shared" ref="N12:N13" si="3">I12+K12+M12</f>
        <v>69.96617426675229</v>
      </c>
      <c r="O12" s="74" t="s">
        <v>114</v>
      </c>
    </row>
    <row r="13" spans="1:16" s="68" customFormat="1" ht="27" customHeight="1" x14ac:dyDescent="0.3">
      <c r="A13" s="10">
        <v>3</v>
      </c>
      <c r="B13" s="72">
        <v>1001</v>
      </c>
      <c r="C13" s="71" t="s">
        <v>43</v>
      </c>
      <c r="D13" s="71" t="s">
        <v>104</v>
      </c>
      <c r="E13" s="71" t="s">
        <v>42</v>
      </c>
      <c r="F13" s="72">
        <v>10</v>
      </c>
      <c r="G13" s="72" t="s">
        <v>61</v>
      </c>
      <c r="H13" s="20">
        <v>47.1</v>
      </c>
      <c r="I13" s="70">
        <f t="shared" si="0"/>
        <v>40</v>
      </c>
      <c r="J13" s="7">
        <v>9</v>
      </c>
      <c r="K13" s="70">
        <f t="shared" si="1"/>
        <v>40</v>
      </c>
      <c r="L13" s="21">
        <v>23</v>
      </c>
      <c r="M13" s="70">
        <f t="shared" si="2"/>
        <v>8.518518518518519</v>
      </c>
      <c r="N13" s="70">
        <f t="shared" si="3"/>
        <v>88.518518518518519</v>
      </c>
      <c r="O13" s="81" t="s">
        <v>113</v>
      </c>
    </row>
    <row r="14" spans="1:16" ht="16.2" thickBot="1" x14ac:dyDescent="0.35">
      <c r="A14" s="12"/>
      <c r="B14" s="12"/>
      <c r="C14" s="12"/>
      <c r="D14" s="12"/>
      <c r="E14" s="12"/>
    </row>
    <row r="15" spans="1:16" ht="15.75" customHeight="1" x14ac:dyDescent="0.3">
      <c r="A15" s="12"/>
      <c r="B15" s="12"/>
      <c r="C15" s="27" t="s">
        <v>22</v>
      </c>
      <c r="D15" s="26"/>
      <c r="E15" s="26"/>
      <c r="F15" s="26"/>
      <c r="G15" s="26"/>
      <c r="H15" s="113">
        <f>N13</f>
        <v>88.518518518518519</v>
      </c>
      <c r="I15" s="26"/>
      <c r="M15" s="2"/>
      <c r="O15" s="3"/>
      <c r="P15" s="2"/>
    </row>
    <row r="16" spans="1:16" ht="16.2" thickBot="1" x14ac:dyDescent="0.35">
      <c r="A16" s="12"/>
      <c r="B16" s="12"/>
      <c r="C16" s="12"/>
      <c r="D16" s="12"/>
      <c r="E16" s="12"/>
      <c r="G16" s="6"/>
      <c r="M16" s="2"/>
      <c r="O16" s="3"/>
      <c r="P16" s="2"/>
    </row>
    <row r="17" spans="1:16" x14ac:dyDescent="0.3">
      <c r="A17" s="12"/>
      <c r="B17" s="12"/>
      <c r="C17" s="27" t="s">
        <v>28</v>
      </c>
      <c r="D17" s="26"/>
      <c r="E17" s="26"/>
      <c r="F17" s="26"/>
      <c r="G17" s="26"/>
      <c r="H17" s="28">
        <v>20</v>
      </c>
      <c r="M17" s="2"/>
      <c r="O17" s="3"/>
      <c r="P17" s="2"/>
    </row>
    <row r="18" spans="1:16" x14ac:dyDescent="0.3">
      <c r="A18" s="12"/>
      <c r="B18" s="12"/>
      <c r="C18" s="12"/>
      <c r="D18" s="12"/>
      <c r="E18" s="12"/>
    </row>
    <row r="19" spans="1:16" x14ac:dyDescent="0.3">
      <c r="A19" s="12"/>
      <c r="B19" s="12"/>
      <c r="C19" s="12"/>
      <c r="D19" s="12"/>
      <c r="E19" s="12"/>
    </row>
    <row r="20" spans="1:16" x14ac:dyDescent="0.3">
      <c r="A20" s="12"/>
      <c r="B20" s="12"/>
      <c r="C20" s="12"/>
      <c r="D20" s="12"/>
      <c r="E20" s="12"/>
    </row>
    <row r="21" spans="1:16" x14ac:dyDescent="0.3">
      <c r="A21" s="12"/>
      <c r="B21" s="12"/>
      <c r="C21" s="12"/>
      <c r="D21" s="12"/>
      <c r="E21" s="12"/>
    </row>
    <row r="22" spans="1:16" x14ac:dyDescent="0.3">
      <c r="A22" s="12"/>
      <c r="B22" s="12"/>
      <c r="C22" s="12"/>
      <c r="D22" s="12"/>
      <c r="E22" s="12"/>
    </row>
    <row r="23" spans="1:16" x14ac:dyDescent="0.3">
      <c r="A23" s="12"/>
      <c r="B23" s="12"/>
      <c r="C23" s="12"/>
      <c r="D23" s="12"/>
      <c r="E23" s="12"/>
    </row>
    <row r="24" spans="1:16" x14ac:dyDescent="0.3">
      <c r="A24" s="12"/>
      <c r="B24" s="12"/>
      <c r="C24" s="12"/>
      <c r="D24" s="12"/>
      <c r="E24" s="12"/>
    </row>
    <row r="25" spans="1:16" x14ac:dyDescent="0.3">
      <c r="A25" s="12"/>
      <c r="B25" s="12"/>
      <c r="C25" s="12"/>
      <c r="D25" s="12"/>
      <c r="E25" s="12"/>
    </row>
    <row r="26" spans="1:16" x14ac:dyDescent="0.3">
      <c r="A26" s="12"/>
      <c r="B26" s="12"/>
      <c r="C26" s="12"/>
      <c r="D26" s="12"/>
      <c r="E26" s="12"/>
    </row>
    <row r="27" spans="1:16" x14ac:dyDescent="0.3">
      <c r="A27" s="12"/>
      <c r="B27" s="12"/>
      <c r="C27" s="12"/>
      <c r="D27" s="12"/>
      <c r="E27" s="12"/>
    </row>
    <row r="28" spans="1:16" x14ac:dyDescent="0.3">
      <c r="A28" s="12"/>
      <c r="B28" s="12"/>
      <c r="C28" s="12"/>
      <c r="D28" s="12"/>
      <c r="E28" s="12"/>
    </row>
    <row r="29" spans="1:16" x14ac:dyDescent="0.3">
      <c r="A29" s="12"/>
      <c r="B29" s="12"/>
      <c r="C29" s="12"/>
      <c r="D29" s="12"/>
      <c r="E29" s="12"/>
    </row>
    <row r="30" spans="1:16" x14ac:dyDescent="0.3">
      <c r="A30" s="13"/>
      <c r="B30" s="13"/>
      <c r="C30" s="13"/>
      <c r="D30" s="13"/>
      <c r="E30" s="13"/>
    </row>
  </sheetData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90" workbookViewId="0">
      <selection activeCell="O18" sqref="O18"/>
    </sheetView>
  </sheetViews>
  <sheetFormatPr defaultColWidth="9.109375" defaultRowHeight="15.6" x14ac:dyDescent="0.3"/>
  <cols>
    <col min="1" max="1" width="4.109375" style="65" customWidth="1"/>
    <col min="2" max="2" width="6.88671875" style="65" customWidth="1"/>
    <col min="3" max="3" width="13.33203125" style="65" customWidth="1"/>
    <col min="4" max="4" width="11.6640625" style="65" customWidth="1"/>
    <col min="5" max="5" width="15.6640625" style="65" customWidth="1"/>
    <col min="6" max="6" width="7.44140625" style="65" customWidth="1"/>
    <col min="7" max="7" width="55" style="34" customWidth="1"/>
    <col min="8" max="8" width="9.109375" style="35"/>
    <col min="9" max="9" width="9.6640625" style="35" customWidth="1"/>
    <col min="10" max="10" width="8.109375" style="35" customWidth="1"/>
    <col min="11" max="11" width="9.6640625" style="35" customWidth="1"/>
    <col min="12" max="12" width="7.88671875" style="35" customWidth="1"/>
    <col min="13" max="13" width="9.6640625" style="36" customWidth="1"/>
    <col min="14" max="14" width="10.5546875" style="35" customWidth="1"/>
    <col min="15" max="15" width="12.33203125" style="33" customWidth="1"/>
    <col min="16" max="16384" width="9.109375" style="33"/>
  </cols>
  <sheetData>
    <row r="1" spans="1:16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6" x14ac:dyDescent="0.3">
      <c r="A2" s="99" t="s">
        <v>31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6" x14ac:dyDescent="0.3">
      <c r="A3" s="100" t="s">
        <v>32</v>
      </c>
      <c r="B3" s="100"/>
      <c r="C3" s="100"/>
      <c r="D3" s="100"/>
      <c r="E3" s="100"/>
      <c r="F3" s="101"/>
      <c r="O3" s="37"/>
    </row>
    <row r="4" spans="1:16" x14ac:dyDescent="0.3">
      <c r="A4" s="100" t="s">
        <v>33</v>
      </c>
      <c r="B4" s="100"/>
      <c r="C4" s="100"/>
      <c r="D4" s="100"/>
      <c r="E4" s="100"/>
      <c r="F4" s="102"/>
      <c r="G4" s="38" t="s">
        <v>48</v>
      </c>
    </row>
    <row r="5" spans="1:16" x14ac:dyDescent="0.3">
      <c r="A5" s="103" t="s">
        <v>25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s="65" customFormat="1" ht="15.75" customHeight="1" x14ac:dyDescent="0.3">
      <c r="A6" s="108" t="s">
        <v>1</v>
      </c>
      <c r="B6" s="108" t="s">
        <v>10</v>
      </c>
      <c r="C6" s="108" t="s">
        <v>12</v>
      </c>
      <c r="D6" s="108" t="s">
        <v>13</v>
      </c>
      <c r="E6" s="108" t="s">
        <v>14</v>
      </c>
      <c r="F6" s="108" t="s">
        <v>2</v>
      </c>
      <c r="G6" s="108" t="s">
        <v>9</v>
      </c>
      <c r="H6" s="111" t="s">
        <v>26</v>
      </c>
      <c r="I6" s="111"/>
      <c r="J6" s="111" t="s">
        <v>11</v>
      </c>
      <c r="K6" s="111"/>
      <c r="L6" s="111" t="s">
        <v>3</v>
      </c>
      <c r="M6" s="111"/>
      <c r="N6" s="112" t="s">
        <v>16</v>
      </c>
      <c r="O6" s="104" t="s">
        <v>5</v>
      </c>
    </row>
    <row r="7" spans="1:16" s="65" customFormat="1" x14ac:dyDescent="0.3">
      <c r="A7" s="109"/>
      <c r="B7" s="109"/>
      <c r="C7" s="109"/>
      <c r="D7" s="109"/>
      <c r="E7" s="109"/>
      <c r="F7" s="109"/>
      <c r="G7" s="109"/>
      <c r="H7" s="111"/>
      <c r="I7" s="111"/>
      <c r="J7" s="111"/>
      <c r="K7" s="111"/>
      <c r="L7" s="111"/>
      <c r="M7" s="111"/>
      <c r="N7" s="112"/>
      <c r="O7" s="105"/>
    </row>
    <row r="8" spans="1:16" s="65" customFormat="1" ht="26.4" x14ac:dyDescent="0.3">
      <c r="A8" s="109"/>
      <c r="B8" s="109"/>
      <c r="C8" s="109"/>
      <c r="D8" s="109"/>
      <c r="E8" s="109"/>
      <c r="F8" s="109"/>
      <c r="G8" s="109"/>
      <c r="H8" s="39" t="s">
        <v>6</v>
      </c>
      <c r="I8" s="67" t="s">
        <v>7</v>
      </c>
      <c r="J8" s="39" t="s">
        <v>8</v>
      </c>
      <c r="K8" s="67" t="s">
        <v>7</v>
      </c>
      <c r="L8" s="39" t="s">
        <v>4</v>
      </c>
      <c r="M8" s="60" t="s">
        <v>7</v>
      </c>
      <c r="N8" s="112"/>
      <c r="O8" s="105"/>
    </row>
    <row r="9" spans="1:16" s="65" customFormat="1" ht="16.2" thickBot="1" x14ac:dyDescent="0.35">
      <c r="A9" s="110"/>
      <c r="B9" s="110"/>
      <c r="C9" s="110"/>
      <c r="D9" s="110"/>
      <c r="E9" s="110"/>
      <c r="F9" s="110"/>
      <c r="G9" s="110"/>
      <c r="H9" s="40"/>
      <c r="I9" s="67" t="s">
        <v>19</v>
      </c>
      <c r="J9" s="41"/>
      <c r="K9" s="67" t="s">
        <v>19</v>
      </c>
      <c r="L9" s="41"/>
      <c r="M9" s="67" t="s">
        <v>18</v>
      </c>
      <c r="N9" s="67" t="s">
        <v>17</v>
      </c>
      <c r="O9" s="105"/>
    </row>
    <row r="10" spans="1:16" s="65" customFormat="1" ht="16.2" thickBot="1" x14ac:dyDescent="0.35">
      <c r="A10" s="106" t="s">
        <v>23</v>
      </c>
      <c r="B10" s="107"/>
      <c r="C10" s="107"/>
      <c r="D10" s="107"/>
      <c r="E10" s="107"/>
      <c r="F10" s="107"/>
      <c r="G10" s="107"/>
      <c r="H10" s="42">
        <v>41.52</v>
      </c>
      <c r="I10" s="61"/>
      <c r="J10" s="43">
        <v>8.5</v>
      </c>
      <c r="K10" s="62"/>
      <c r="L10" s="44">
        <v>54</v>
      </c>
      <c r="M10" s="63"/>
      <c r="N10" s="64"/>
      <c r="O10" s="105"/>
      <c r="P10" s="66"/>
    </row>
    <row r="11" spans="1:16" s="65" customFormat="1" ht="27" customHeight="1" x14ac:dyDescent="0.3">
      <c r="A11" s="45">
        <v>1</v>
      </c>
      <c r="B11" s="72">
        <v>903</v>
      </c>
      <c r="C11" s="71" t="s">
        <v>105</v>
      </c>
      <c r="D11" s="71" t="s">
        <v>106</v>
      </c>
      <c r="E11" s="71" t="s">
        <v>107</v>
      </c>
      <c r="F11" s="72"/>
      <c r="G11" s="72" t="s">
        <v>39</v>
      </c>
      <c r="H11" s="46">
        <v>90.01</v>
      </c>
      <c r="I11" s="56">
        <f>40*$H$10/H11</f>
        <v>18.451283190756584</v>
      </c>
      <c r="J11" s="39">
        <v>5.7</v>
      </c>
      <c r="K11" s="56">
        <f>40*J11/$J$10</f>
        <v>26.823529411764707</v>
      </c>
      <c r="L11" s="47">
        <v>17</v>
      </c>
      <c r="M11" s="56">
        <f>20*L11/$L$10</f>
        <v>6.2962962962962967</v>
      </c>
      <c r="N11" s="56">
        <f>I11+K11+M11</f>
        <v>51.571108898817592</v>
      </c>
      <c r="O11" s="73" t="s">
        <v>114</v>
      </c>
    </row>
    <row r="12" spans="1:16" s="65" customFormat="1" ht="27" customHeight="1" x14ac:dyDescent="0.3">
      <c r="A12" s="45">
        <v>2</v>
      </c>
      <c r="B12" s="72">
        <v>904</v>
      </c>
      <c r="C12" s="71" t="s">
        <v>108</v>
      </c>
      <c r="D12" s="71" t="s">
        <v>109</v>
      </c>
      <c r="E12" s="71" t="s">
        <v>110</v>
      </c>
      <c r="F12" s="72"/>
      <c r="G12" s="72" t="s">
        <v>39</v>
      </c>
      <c r="H12" s="48">
        <v>55.1</v>
      </c>
      <c r="I12" s="56">
        <f>40*$H$10/H12</f>
        <v>30.141560798548095</v>
      </c>
      <c r="J12" s="39">
        <v>6.5</v>
      </c>
      <c r="K12" s="56">
        <f t="shared" ref="K12:K13" si="0">40*J12/$J$10</f>
        <v>30.588235294117649</v>
      </c>
      <c r="L12" s="49">
        <v>9</v>
      </c>
      <c r="M12" s="56">
        <f>20*L12/$L$10</f>
        <v>3.3333333333333335</v>
      </c>
      <c r="N12" s="56">
        <f t="shared" ref="N12:N13" si="1">I12+K12+M12</f>
        <v>64.06312942599908</v>
      </c>
      <c r="O12" s="73" t="s">
        <v>114</v>
      </c>
    </row>
    <row r="13" spans="1:16" s="65" customFormat="1" ht="27" customHeight="1" x14ac:dyDescent="0.3">
      <c r="A13" s="45">
        <v>3</v>
      </c>
      <c r="B13" s="72">
        <v>1101</v>
      </c>
      <c r="C13" s="71" t="s">
        <v>111</v>
      </c>
      <c r="D13" s="71" t="s">
        <v>112</v>
      </c>
      <c r="E13" s="71" t="s">
        <v>92</v>
      </c>
      <c r="F13" s="72"/>
      <c r="G13" s="72" t="s">
        <v>39</v>
      </c>
      <c r="H13" s="48">
        <v>41.52</v>
      </c>
      <c r="I13" s="56">
        <f t="shared" ref="I13" si="2">40*$H$10/H13</f>
        <v>40</v>
      </c>
      <c r="J13" s="39">
        <v>8.5</v>
      </c>
      <c r="K13" s="56">
        <f t="shared" si="0"/>
        <v>40</v>
      </c>
      <c r="L13" s="49">
        <v>31</v>
      </c>
      <c r="M13" s="56">
        <f t="shared" ref="M13" si="3">20*L13/$L$10</f>
        <v>11.481481481481481</v>
      </c>
      <c r="N13" s="56">
        <f t="shared" si="1"/>
        <v>91.481481481481481</v>
      </c>
      <c r="O13" s="82" t="s">
        <v>113</v>
      </c>
    </row>
    <row r="14" spans="1:16" ht="16.2" thickBot="1" x14ac:dyDescent="0.35">
      <c r="A14" s="51"/>
      <c r="B14" s="51"/>
      <c r="C14" s="51"/>
      <c r="D14" s="51"/>
      <c r="E14" s="51"/>
    </row>
    <row r="15" spans="1:16" ht="15.75" customHeight="1" x14ac:dyDescent="0.3">
      <c r="A15" s="51"/>
      <c r="B15" s="51"/>
      <c r="C15" s="52" t="s">
        <v>23</v>
      </c>
      <c r="D15" s="53"/>
      <c r="E15" s="53"/>
      <c r="F15" s="53"/>
      <c r="G15" s="53"/>
      <c r="H15" s="114">
        <f>N13</f>
        <v>91.481481481481481</v>
      </c>
      <c r="I15" s="53"/>
      <c r="M15" s="35"/>
      <c r="O15" s="36"/>
      <c r="P15" s="35"/>
    </row>
    <row r="16" spans="1:16" ht="16.2" thickBot="1" x14ac:dyDescent="0.35">
      <c r="A16" s="51"/>
      <c r="B16" s="51"/>
      <c r="C16" s="51"/>
      <c r="D16" s="51"/>
      <c r="E16" s="51"/>
      <c r="G16" s="38"/>
      <c r="M16" s="35"/>
      <c r="O16" s="36"/>
      <c r="P16" s="35"/>
    </row>
    <row r="17" spans="1:16" x14ac:dyDescent="0.3">
      <c r="A17" s="51"/>
      <c r="B17" s="51"/>
      <c r="C17" s="52" t="s">
        <v>28</v>
      </c>
      <c r="D17" s="53"/>
      <c r="E17" s="53"/>
      <c r="F17" s="53"/>
      <c r="G17" s="53"/>
      <c r="H17" s="54">
        <v>20</v>
      </c>
      <c r="M17" s="35"/>
      <c r="O17" s="36"/>
      <c r="P17" s="35"/>
    </row>
    <row r="18" spans="1:16" x14ac:dyDescent="0.3">
      <c r="A18" s="51"/>
      <c r="B18" s="51"/>
      <c r="C18" s="51"/>
      <c r="D18" s="51"/>
      <c r="E18" s="51"/>
    </row>
    <row r="19" spans="1:16" x14ac:dyDescent="0.3">
      <c r="A19" s="51"/>
      <c r="B19" s="51"/>
      <c r="C19" s="51"/>
      <c r="D19" s="51"/>
      <c r="E19" s="51"/>
    </row>
    <row r="20" spans="1:16" x14ac:dyDescent="0.3">
      <c r="A20" s="51"/>
      <c r="B20" s="51"/>
      <c r="C20" s="51"/>
      <c r="D20" s="51"/>
      <c r="E20" s="51"/>
    </row>
    <row r="21" spans="1:16" x14ac:dyDescent="0.3">
      <c r="A21" s="51"/>
      <c r="B21" s="51"/>
      <c r="C21" s="51"/>
      <c r="D21" s="51"/>
      <c r="E21" s="51"/>
    </row>
    <row r="22" spans="1:16" x14ac:dyDescent="0.3">
      <c r="A22" s="51"/>
      <c r="B22" s="51"/>
      <c r="C22" s="51"/>
      <c r="D22" s="51"/>
      <c r="E22" s="51"/>
    </row>
    <row r="23" spans="1:16" x14ac:dyDescent="0.3">
      <c r="A23" s="51"/>
      <c r="B23" s="51"/>
      <c r="C23" s="51"/>
      <c r="D23" s="51"/>
      <c r="E23" s="51"/>
    </row>
    <row r="24" spans="1:16" x14ac:dyDescent="0.3">
      <c r="A24" s="51"/>
      <c r="B24" s="51"/>
      <c r="C24" s="51"/>
      <c r="D24" s="51"/>
      <c r="E24" s="51"/>
    </row>
    <row r="25" spans="1:16" x14ac:dyDescent="0.3">
      <c r="A25" s="51"/>
      <c r="B25" s="51"/>
      <c r="C25" s="51"/>
      <c r="D25" s="51"/>
      <c r="E25" s="51"/>
    </row>
    <row r="26" spans="1:16" x14ac:dyDescent="0.3">
      <c r="A26" s="51"/>
      <c r="B26" s="51"/>
      <c r="C26" s="51"/>
      <c r="D26" s="51"/>
      <c r="E26" s="51"/>
    </row>
    <row r="27" spans="1:16" x14ac:dyDescent="0.3">
      <c r="A27" s="51"/>
      <c r="B27" s="51"/>
      <c r="C27" s="51"/>
      <c r="D27" s="51"/>
      <c r="E27" s="51"/>
    </row>
    <row r="28" spans="1:16" x14ac:dyDescent="0.3">
      <c r="A28" s="51"/>
      <c r="B28" s="51"/>
      <c r="C28" s="51"/>
      <c r="D28" s="51"/>
      <c r="E28" s="51"/>
    </row>
    <row r="29" spans="1:16" x14ac:dyDescent="0.3">
      <c r="A29" s="51"/>
      <c r="B29" s="51"/>
      <c r="C29" s="51"/>
      <c r="D29" s="51"/>
      <c r="E29" s="51"/>
    </row>
    <row r="30" spans="1:16" x14ac:dyDescent="0.3">
      <c r="A30" s="55"/>
      <c r="B30" s="55"/>
      <c r="C30" s="55"/>
      <c r="D30" s="55"/>
      <c r="E30" s="55"/>
    </row>
  </sheetData>
  <sheetProtection formatCells="0" formatRows="0" insertRows="0" deleteRows="0" autoFilter="0"/>
  <protectedRanges>
    <protectedRange password="CA9C" sqref="J10:J13" name="Диапазон2"/>
    <protectedRange password="CA9C" sqref="H11:H13 B11:B13" name="Диапазон1"/>
  </protectedRanges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девушки 5-6</vt:lpstr>
      <vt:lpstr>юноши 5-6</vt:lpstr>
      <vt:lpstr>девушки 7-8</vt:lpstr>
      <vt:lpstr>юноши 7-8 </vt:lpstr>
      <vt:lpstr>девушки 9-11</vt:lpstr>
      <vt:lpstr>юноши 9-11</vt:lpstr>
      <vt:lpstr>'девушки 5-6'!Область_печати</vt:lpstr>
      <vt:lpstr>'девушки 7-8'!Область_печати</vt:lpstr>
      <vt:lpstr>'девушки 9-11'!Область_печати</vt:lpstr>
      <vt:lpstr>'юноши 5-6'!Область_печати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 Полякова</cp:lastModifiedBy>
  <cp:lastPrinted>2023-12-13T11:47:50Z</cp:lastPrinted>
  <dcterms:created xsi:type="dcterms:W3CDTF">2010-01-21T09:16:19Z</dcterms:created>
  <dcterms:modified xsi:type="dcterms:W3CDTF">2025-02-02T13:34:32Z</dcterms:modified>
</cp:coreProperties>
</file>